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S:\sales\Customer Training\Course Files - MASTER\CALCULATORS\Income Calculation Worksheet\"/>
    </mc:Choice>
  </mc:AlternateContent>
  <xr:revisionPtr revIDLastSave="0" documentId="13_ncr:1_{3DA25053-2044-43AF-97DF-D1B6B7CF52F5}" xr6:coauthVersionLast="46" xr6:coauthVersionMax="46" xr10:uidLastSave="{00000000-0000-0000-0000-000000000000}"/>
  <bookViews>
    <workbookView xWindow="-120" yWindow="-120" windowWidth="29040" windowHeight="15840" xr2:uid="{00000000-000D-0000-FFFF-FFFF00000000}"/>
  </bookViews>
  <sheets>
    <sheet name="Income Calculation Worksheet" sheetId="2" r:id="rId1"/>
  </sheets>
  <definedNames>
    <definedName name="_xlnm._FilterDatabase" localSheetId="0" hidden="1">'Income Calculation Worksheet'!$O$87:$O$89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7" i="2" l="1"/>
  <c r="C88" i="2"/>
  <c r="C98" i="2" l="1"/>
  <c r="J95" i="2"/>
  <c r="J94" i="2"/>
  <c r="C34" i="2" l="1"/>
  <c r="C89" i="2" l="1"/>
  <c r="J86" i="2"/>
  <c r="J85" i="2"/>
  <c r="J80" i="2"/>
  <c r="C78" i="2"/>
  <c r="C77" i="2"/>
  <c r="J74" i="2"/>
  <c r="J73" i="2"/>
  <c r="J72" i="2"/>
  <c r="C76" i="2" s="1"/>
  <c r="J67" i="2"/>
  <c r="K64" i="2"/>
  <c r="K63" i="2"/>
  <c r="C63" i="2"/>
  <c r="C62" i="2"/>
  <c r="I59" i="2"/>
  <c r="C59" i="2"/>
  <c r="I58" i="2"/>
  <c r="C58" i="2"/>
  <c r="I57" i="2"/>
  <c r="C61" i="2" s="1"/>
  <c r="J47" i="2"/>
  <c r="C45" i="2"/>
  <c r="C44" i="2"/>
  <c r="J41" i="2"/>
  <c r="J40" i="2"/>
  <c r="J39" i="2"/>
  <c r="C43" i="2" s="1"/>
  <c r="J32" i="2"/>
  <c r="J31" i="2"/>
  <c r="J30" i="2"/>
  <c r="J28" i="2"/>
  <c r="J27" i="2"/>
  <c r="J26" i="2"/>
  <c r="J25" i="2"/>
  <c r="J20" i="2"/>
  <c r="C18" i="2"/>
  <c r="C17" i="2"/>
  <c r="J13" i="2"/>
  <c r="J12" i="2"/>
  <c r="J11" i="2"/>
  <c r="C16" i="2" s="1"/>
  <c r="J10" i="2"/>
  <c r="C15" i="2" s="1"/>
  <c r="J5" i="2"/>
  <c r="K65" i="2" l="1"/>
  <c r="I52" i="2" s="1"/>
  <c r="C57" i="2" s="1"/>
  <c r="C67" i="2"/>
  <c r="K67" i="2" s="1"/>
  <c r="C47" i="2"/>
  <c r="K47" i="2" s="1"/>
  <c r="C20" i="2"/>
  <c r="K20" i="2" s="1"/>
  <c r="D100" i="2" s="1"/>
  <c r="C80" i="2"/>
  <c r="K80" i="2" s="1"/>
</calcChain>
</file>

<file path=xl/sharedStrings.xml><?xml version="1.0" encoding="utf-8"?>
<sst xmlns="http://schemas.openxmlformats.org/spreadsheetml/2006/main" count="145" uniqueCount="86">
  <si>
    <t>Borrower Name</t>
  </si>
  <si>
    <t>Loan Number</t>
  </si>
  <si>
    <t>Employer</t>
  </si>
  <si>
    <t>Pay Type</t>
  </si>
  <si>
    <t>Hourly</t>
  </si>
  <si>
    <t>Per Hour</t>
  </si>
  <si>
    <t># of hours</t>
  </si>
  <si>
    <t>X52/12</t>
  </si>
  <si>
    <t>Income</t>
  </si>
  <si>
    <t>YTD Earnings</t>
  </si>
  <si>
    <t># months</t>
  </si>
  <si>
    <t xml:space="preserve"> </t>
  </si>
  <si>
    <t>YTD Avg</t>
  </si>
  <si>
    <t>YTD + 1 W2 Avg</t>
  </si>
  <si>
    <t>YTD + 2 Yr W2 Avg</t>
  </si>
  <si>
    <t>Use lowest income</t>
  </si>
  <si>
    <t>Salary</t>
  </si>
  <si>
    <t>Type of Salary</t>
  </si>
  <si>
    <t>Monthly</t>
  </si>
  <si>
    <t>Bi Weekly</t>
  </si>
  <si>
    <t>Weekly</t>
  </si>
  <si>
    <t>X1</t>
  </si>
  <si>
    <t>X26/12</t>
  </si>
  <si>
    <t>X24/12</t>
  </si>
  <si>
    <t>W2 Income</t>
  </si>
  <si>
    <t>YTD + 1 year Avg</t>
  </si>
  <si>
    <t>YTD + 2 Year Avg</t>
  </si>
  <si>
    <t>Use lower of calculations</t>
  </si>
  <si>
    <t>Overtime/Bonus</t>
  </si>
  <si>
    <t>Commission</t>
  </si>
  <si>
    <t>Break out commission from base salary</t>
  </si>
  <si>
    <t>YTD Commission</t>
  </si>
  <si>
    <t>Past year commission</t>
  </si>
  <si>
    <t>Additional year commission</t>
  </si>
  <si>
    <t>2106 Expenses</t>
  </si>
  <si>
    <t>2106 expenses</t>
  </si>
  <si>
    <t xml:space="preserve"> = Net income</t>
  </si>
  <si>
    <t xml:space="preserve"> = Net Income</t>
  </si>
  <si>
    <t>YTD + 2 year using net income</t>
  </si>
  <si>
    <t>Use Lower of calculations</t>
  </si>
  <si>
    <t>Other Income</t>
  </si>
  <si>
    <t>YTD income</t>
  </si>
  <si>
    <t>YTD Income</t>
  </si>
  <si>
    <t>Type of income</t>
  </si>
  <si>
    <t>2106 YTD Expense Estimate</t>
  </si>
  <si>
    <t>2 year Commission Vs 2106 Expenses</t>
  </si>
  <si>
    <t>Expenses</t>
  </si>
  <si>
    <t>Expense factor</t>
  </si>
  <si>
    <t>W2 income</t>
  </si>
  <si>
    <t>monthly income</t>
  </si>
  <si>
    <t>YTD + 1 Year</t>
  </si>
  <si>
    <t>YTD + 2 Year</t>
  </si>
  <si>
    <t>Income from 1099</t>
  </si>
  <si>
    <t>Monthly check or Direct Deposit</t>
  </si>
  <si>
    <t>Income Calculation Worksheet</t>
  </si>
  <si>
    <t>=</t>
  </si>
  <si>
    <t>YTD Salary (paytsub)</t>
  </si>
  <si>
    <t>Past year OT breakout</t>
  </si>
  <si>
    <t>use lowest income average</t>
  </si>
  <si>
    <t>Date</t>
  </si>
  <si>
    <t>W2 for Tax Year:</t>
  </si>
  <si>
    <t>YTD Avg using net income</t>
  </si>
  <si>
    <t>YTD + 1 year using Net Income</t>
  </si>
  <si>
    <t>W2 for year:</t>
  </si>
  <si>
    <t>Underwriter Comments</t>
  </si>
  <si>
    <t>Base Used to Qualify</t>
  </si>
  <si>
    <t>Total Income to Qualify</t>
  </si>
  <si>
    <t>Monthly Avg</t>
  </si>
  <si>
    <t>Break out OT/Bonus from base salary</t>
  </si>
  <si>
    <t>or check the income you wish to use</t>
  </si>
  <si>
    <t>check the salary you wish to use</t>
  </si>
  <si>
    <t>Total Non Taxable Income</t>
  </si>
  <si>
    <t>Semi Monthly</t>
  </si>
  <si>
    <t>Additional year OT / Bonus</t>
  </si>
  <si>
    <t>YTD Overtime / Bonus*</t>
  </si>
  <si>
    <t>*If DU requires only a YTD paystub, OT/Bonus must be annualized. 
 Divide YTD OT/Bonus by 12 months; for qualifying purposes, typically a two year history of receipt is required.</t>
  </si>
  <si>
    <t>*minus Expenses</t>
  </si>
  <si>
    <t>*Follow investor guidelines for unreimbursed expense policy.</t>
  </si>
  <si>
    <t xml:space="preserve">If YTD or past year is lower, confirm why. </t>
  </si>
  <si>
    <r>
      <t xml:space="preserve">This calculator can be found at </t>
    </r>
    <r>
      <rPr>
        <i/>
        <u/>
        <sz val="9"/>
        <color rgb="FF0070C0"/>
        <rFont val="AvenirNext LT Pro Regular"/>
        <family val="2"/>
      </rPr>
      <t>https://new.mi.genworth.com/self-employed-borrower-calculators</t>
    </r>
    <r>
      <rPr>
        <i/>
        <sz val="9"/>
        <color rgb="FF0070C0"/>
        <rFont val="AvenirNext LT Pro Regular"/>
        <family val="2"/>
      </rPr>
      <t>.</t>
    </r>
  </si>
  <si>
    <t>Otherwise, lower of YTD and W2 required.</t>
  </si>
  <si>
    <r>
      <t>expenses (</t>
    </r>
    <r>
      <rPr>
        <sz val="8"/>
        <rFont val="AvenirNext LT Pro Regular"/>
        <family val="2"/>
      </rPr>
      <t>based upon 2106 expenses</t>
    </r>
    <r>
      <rPr>
        <sz val="9"/>
        <rFont val="AvenirNext LT Pro Regular"/>
        <family val="2"/>
      </rPr>
      <t>)</t>
    </r>
  </si>
  <si>
    <r>
      <t>Annual amount of income not subject to tax (</t>
    </r>
    <r>
      <rPr>
        <sz val="7"/>
        <rFont val="AvenirNext LT Pro Regular"/>
        <family val="2"/>
      </rPr>
      <t>Income not on tax transcripts</t>
    </r>
    <r>
      <rPr>
        <sz val="9"/>
        <rFont val="AvenirNext LT Pro Regular"/>
        <family val="2"/>
      </rPr>
      <t>)</t>
    </r>
  </si>
  <si>
    <t xml:space="preserve">Additional Non taxable Income to be used for qualifying </t>
  </si>
  <si>
    <t>Non Taxable Income Source 1</t>
  </si>
  <si>
    <t>Non Taxable Income Source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</si>
</sst>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font>
      <sz val="10"/>
      <name val="Arial"/>
    </font>
    <font>
      <sz val="10"/>
      <name val="Arial"/>
      <family val="2"/>
    </font>
    <font>
      <sz val="11"/>
      <color theme="0"/>
      <name val="Calibri"/>
      <family val="2"/>
      <scheme val="minor"/>
    </font>
    <font>
      <sz val="7"/>
      <name val="AvenirNext LT Pro Regular"/>
      <family val="2"/>
    </font>
    <font>
      <b/>
      <sz val="7"/>
      <name val="AvenirNext LT Pro Regular"/>
      <family val="2"/>
    </font>
    <font>
      <sz val="7"/>
      <color indexed="9"/>
      <name val="AvenirNext LT Pro Regular"/>
      <family val="2"/>
    </font>
    <font>
      <sz val="7"/>
      <color theme="0"/>
      <name val="AvenirNext LT Pro Regular"/>
      <family val="2"/>
    </font>
    <font>
      <sz val="9"/>
      <name val="AvenirNext LT Pro Regular"/>
      <family val="2"/>
    </font>
    <font>
      <b/>
      <sz val="9"/>
      <name val="AvenirNext LT Pro Regular"/>
      <family val="2"/>
    </font>
    <font>
      <sz val="9"/>
      <color indexed="9"/>
      <name val="AvenirNext LT Pro Regular"/>
      <family val="2"/>
    </font>
    <font>
      <i/>
      <sz val="9"/>
      <color rgb="FF0070C0"/>
      <name val="AvenirNext LT Pro Regular"/>
      <family val="2"/>
    </font>
    <font>
      <i/>
      <u/>
      <sz val="9"/>
      <color rgb="FF0070C0"/>
      <name val="AvenirNext LT Pro Regular"/>
      <family val="2"/>
    </font>
    <font>
      <sz val="8"/>
      <name val="AvenirNext LT Pro Regular"/>
      <family val="2"/>
    </font>
    <font>
      <b/>
      <sz val="12"/>
      <name val="AvenirNext LT Pro Regular"/>
      <family val="2"/>
    </font>
    <font>
      <sz val="7"/>
      <color rgb="FFFF0000"/>
      <name val="AvenirNext LT Pro Regular"/>
      <family val="2"/>
    </font>
    <font>
      <sz val="9"/>
      <color theme="0"/>
      <name val="AvenirNext LT Pro Regular"/>
      <family val="2"/>
    </font>
    <font>
      <b/>
      <sz val="9"/>
      <color theme="0"/>
      <name val="AvenirNext LT Pro Regular"/>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s>
  <borders count="36">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4" borderId="0" applyNumberFormat="0" applyBorder="0" applyAlignment="0" applyProtection="0"/>
  </cellStyleXfs>
  <cellXfs count="164">
    <xf numFmtId="0" fontId="0" fillId="0" borderId="0" xfId="0"/>
    <xf numFmtId="0" fontId="3" fillId="2" borderId="0" xfId="0" applyFont="1" applyFill="1"/>
    <xf numFmtId="0" fontId="3" fillId="7" borderId="0" xfId="0" applyFont="1" applyFill="1"/>
    <xf numFmtId="0" fontId="3" fillId="0" borderId="0" xfId="0" applyFont="1" applyFill="1" applyBorder="1"/>
    <xf numFmtId="44" fontId="7" fillId="5" borderId="10" xfId="1" applyFont="1" applyFill="1" applyBorder="1" applyProtection="1">
      <protection locked="0"/>
    </xf>
    <xf numFmtId="0" fontId="7" fillId="5" borderId="10" xfId="0" applyFont="1" applyFill="1" applyBorder="1" applyAlignment="1" applyProtection="1">
      <alignment horizontal="center"/>
      <protection locked="0"/>
    </xf>
    <xf numFmtId="0" fontId="7" fillId="5" borderId="10" xfId="0" applyFont="1" applyFill="1" applyBorder="1" applyProtection="1">
      <protection locked="0"/>
    </xf>
    <xf numFmtId="44" fontId="7" fillId="7" borderId="0" xfId="1" applyFont="1" applyFill="1" applyBorder="1" applyProtection="1"/>
    <xf numFmtId="0" fontId="7" fillId="2" borderId="0" xfId="0" applyFont="1" applyFill="1"/>
    <xf numFmtId="0" fontId="7" fillId="5" borderId="9" xfId="0" applyFont="1" applyFill="1" applyBorder="1" applyAlignment="1" applyProtection="1">
      <alignment horizontal="center"/>
      <protection locked="0"/>
    </xf>
    <xf numFmtId="0" fontId="3" fillId="2" borderId="0" xfId="0" applyFont="1" applyFill="1" applyProtection="1"/>
    <xf numFmtId="0" fontId="7" fillId="2" borderId="29" xfId="0" applyFont="1" applyFill="1" applyBorder="1" applyProtection="1"/>
    <xf numFmtId="0" fontId="7" fillId="2" borderId="30" xfId="0" applyFont="1" applyFill="1" applyBorder="1" applyProtection="1"/>
    <xf numFmtId="0" fontId="3" fillId="2" borderId="31" xfId="0" applyFont="1" applyFill="1" applyBorder="1" applyProtection="1"/>
    <xf numFmtId="0" fontId="7" fillId="2" borderId="4" xfId="0" applyFont="1" applyFill="1" applyBorder="1" applyProtection="1"/>
    <xf numFmtId="0" fontId="7" fillId="2" borderId="0" xfId="0" applyFont="1" applyFill="1" applyBorder="1" applyProtection="1"/>
    <xf numFmtId="0" fontId="3" fillId="2" borderId="5" xfId="0" applyFont="1" applyFill="1" applyBorder="1" applyProtection="1"/>
    <xf numFmtId="0" fontId="8" fillId="2" borderId="4" xfId="0" applyFont="1" applyFill="1" applyBorder="1" applyAlignment="1" applyProtection="1"/>
    <xf numFmtId="0" fontId="7" fillId="2" borderId="0" xfId="0" applyFont="1" applyFill="1" applyBorder="1" applyAlignment="1" applyProtection="1">
      <alignment horizontal="center"/>
    </xf>
    <xf numFmtId="0" fontId="8" fillId="2" borderId="0" xfId="0" applyFont="1" applyFill="1" applyBorder="1" applyProtection="1"/>
    <xf numFmtId="0" fontId="8" fillId="7" borderId="4" xfId="0" applyFont="1" applyFill="1" applyBorder="1" applyAlignment="1" applyProtection="1">
      <alignment horizontal="center"/>
    </xf>
    <xf numFmtId="0" fontId="8" fillId="7" borderId="0" xfId="0" applyFont="1" applyFill="1" applyBorder="1" applyAlignment="1" applyProtection="1">
      <alignment horizontal="center"/>
    </xf>
    <xf numFmtId="0" fontId="4" fillId="7" borderId="5" xfId="0" applyFont="1" applyFill="1" applyBorder="1" applyAlignment="1" applyProtection="1">
      <alignment horizontal="center"/>
    </xf>
    <xf numFmtId="0" fontId="7" fillId="2" borderId="12" xfId="0" applyFont="1" applyFill="1" applyBorder="1" applyProtection="1"/>
    <xf numFmtId="0" fontId="7" fillId="2" borderId="1" xfId="0" applyFont="1" applyFill="1" applyBorder="1" applyProtection="1"/>
    <xf numFmtId="0" fontId="7" fillId="2" borderId="1" xfId="0" applyFont="1" applyFill="1" applyBorder="1" applyAlignment="1" applyProtection="1">
      <alignment horizontal="center"/>
    </xf>
    <xf numFmtId="0" fontId="7" fillId="2" borderId="18" xfId="0" applyFont="1" applyFill="1" applyBorder="1" applyProtection="1"/>
    <xf numFmtId="0" fontId="7" fillId="2" borderId="2" xfId="0" applyFont="1" applyFill="1" applyBorder="1" applyAlignment="1" applyProtection="1">
      <alignment horizontal="center"/>
    </xf>
    <xf numFmtId="0" fontId="7" fillId="2" borderId="19" xfId="0" applyFont="1" applyFill="1" applyBorder="1" applyProtection="1"/>
    <xf numFmtId="0" fontId="7" fillId="2" borderId="3" xfId="0" applyFont="1" applyFill="1" applyBorder="1" applyAlignment="1" applyProtection="1">
      <alignment horizontal="center"/>
    </xf>
    <xf numFmtId="0" fontId="7" fillId="2" borderId="4" xfId="0" applyFont="1" applyFill="1" applyBorder="1" applyAlignment="1" applyProtection="1">
      <alignment horizontal="right"/>
    </xf>
    <xf numFmtId="0" fontId="7" fillId="2" borderId="20" xfId="0" applyFont="1" applyFill="1" applyBorder="1" applyProtection="1"/>
    <xf numFmtId="0" fontId="7" fillId="2" borderId="2" xfId="0" applyFont="1" applyFill="1" applyBorder="1" applyProtection="1"/>
    <xf numFmtId="0" fontId="7" fillId="2" borderId="3" xfId="0" applyFont="1" applyFill="1" applyBorder="1" applyProtection="1"/>
    <xf numFmtId="0" fontId="8" fillId="2" borderId="21" xfId="0" applyFont="1" applyFill="1" applyBorder="1" applyProtection="1"/>
    <xf numFmtId="0" fontId="8" fillId="2" borderId="17" xfId="0" applyFont="1" applyFill="1" applyBorder="1" applyProtection="1"/>
    <xf numFmtId="44" fontId="9" fillId="2" borderId="0" xfId="1" applyFont="1" applyFill="1" applyBorder="1" applyProtection="1"/>
    <xf numFmtId="0" fontId="7" fillId="0" borderId="0" xfId="0" applyFont="1" applyFill="1" applyBorder="1" applyAlignment="1" applyProtection="1">
      <alignment horizontal="center"/>
    </xf>
    <xf numFmtId="0" fontId="7" fillId="2" borderId="12" xfId="0" applyFont="1" applyFill="1" applyBorder="1" applyAlignment="1" applyProtection="1"/>
    <xf numFmtId="0" fontId="7" fillId="2" borderId="12" xfId="0"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left"/>
    </xf>
    <xf numFmtId="0" fontId="7" fillId="2" borderId="13" xfId="0" applyFont="1" applyFill="1" applyBorder="1" applyProtection="1"/>
    <xf numFmtId="0" fontId="7" fillId="2" borderId="13" xfId="0" applyFont="1" applyFill="1" applyBorder="1" applyAlignment="1" applyProtection="1"/>
    <xf numFmtId="0" fontId="7" fillId="2" borderId="13" xfId="0" applyFont="1" applyFill="1" applyBorder="1" applyAlignment="1" applyProtection="1">
      <alignment horizontal="left"/>
    </xf>
    <xf numFmtId="0" fontId="7" fillId="2" borderId="22" xfId="0" applyFont="1" applyFill="1" applyBorder="1" applyProtection="1"/>
    <xf numFmtId="0" fontId="7" fillId="2" borderId="23" xfId="0" applyFont="1" applyFill="1" applyBorder="1" applyProtection="1"/>
    <xf numFmtId="0" fontId="7" fillId="2" borderId="4" xfId="0" applyFont="1" applyFill="1" applyBorder="1" applyAlignment="1" applyProtection="1">
      <alignment horizontal="left"/>
    </xf>
    <xf numFmtId="0" fontId="3" fillId="2" borderId="5" xfId="0" applyFont="1" applyFill="1" applyBorder="1" applyAlignment="1" applyProtection="1">
      <alignment wrapText="1"/>
    </xf>
    <xf numFmtId="0" fontId="7" fillId="2" borderId="0" xfId="0" applyFont="1" applyFill="1" applyBorder="1" applyAlignment="1" applyProtection="1">
      <alignment wrapText="1"/>
    </xf>
    <xf numFmtId="0" fontId="8" fillId="3" borderId="17" xfId="0" applyFont="1" applyFill="1" applyBorder="1" applyAlignment="1" applyProtection="1">
      <alignment horizontal="center"/>
    </xf>
    <xf numFmtId="0" fontId="7" fillId="2" borderId="24" xfId="0" applyFont="1" applyFill="1" applyBorder="1" applyAlignment="1" applyProtection="1">
      <alignment horizontal="center"/>
    </xf>
    <xf numFmtId="0" fontId="7" fillId="2" borderId="25" xfId="0" applyFont="1" applyFill="1" applyBorder="1" applyAlignment="1" applyProtection="1">
      <alignment horizontal="center"/>
    </xf>
    <xf numFmtId="0" fontId="7" fillId="2" borderId="26" xfId="0" applyFont="1" applyFill="1" applyBorder="1" applyAlignment="1" applyProtection="1">
      <alignment horizontal="center"/>
    </xf>
    <xf numFmtId="0" fontId="7" fillId="2" borderId="17" xfId="0" applyFont="1" applyFill="1" applyBorder="1" applyProtection="1"/>
    <xf numFmtId="0" fontId="3" fillId="2" borderId="5" xfId="0" applyFont="1" applyFill="1" applyBorder="1" applyAlignment="1" applyProtection="1">
      <alignment horizontal="left"/>
    </xf>
    <xf numFmtId="0" fontId="3" fillId="7" borderId="0" xfId="0" applyFont="1" applyFill="1" applyProtection="1"/>
    <xf numFmtId="0" fontId="7" fillId="7" borderId="4" xfId="0" applyFont="1" applyFill="1" applyBorder="1" applyProtection="1"/>
    <xf numFmtId="0" fontId="7" fillId="7" borderId="0" xfId="0" applyFont="1" applyFill="1" applyBorder="1" applyProtection="1"/>
    <xf numFmtId="0" fontId="12" fillId="7" borderId="0" xfId="0" applyFont="1" applyFill="1" applyBorder="1" applyAlignment="1" applyProtection="1">
      <alignment horizontal="left"/>
    </xf>
    <xf numFmtId="0" fontId="7" fillId="7" borderId="0" xfId="0" applyFont="1" applyFill="1" applyBorder="1" applyAlignment="1" applyProtection="1">
      <alignment horizontal="center"/>
    </xf>
    <xf numFmtId="0" fontId="7" fillId="7" borderId="0" xfId="0" applyFont="1" applyFill="1" applyBorder="1" applyAlignment="1" applyProtection="1">
      <alignment horizontal="left"/>
    </xf>
    <xf numFmtId="0" fontId="3" fillId="7" borderId="5" xfId="0" applyFont="1" applyFill="1" applyBorder="1" applyProtection="1"/>
    <xf numFmtId="0" fontId="7" fillId="2" borderId="12" xfId="0" applyFont="1" applyFill="1" applyBorder="1" applyAlignment="1" applyProtection="1">
      <alignment horizontal="center"/>
    </xf>
    <xf numFmtId="0" fontId="7" fillId="2" borderId="1" xfId="0" applyFont="1" applyFill="1" applyBorder="1" applyAlignment="1" applyProtection="1">
      <alignment horizontal="right"/>
    </xf>
    <xf numFmtId="0" fontId="7" fillId="2" borderId="2" xfId="0" applyFont="1" applyFill="1" applyBorder="1" applyAlignment="1" applyProtection="1">
      <alignment horizontal="right"/>
    </xf>
    <xf numFmtId="0" fontId="7" fillId="2" borderId="13" xfId="0" applyFont="1" applyFill="1" applyBorder="1" applyAlignment="1" applyProtection="1">
      <alignment horizontal="center"/>
    </xf>
    <xf numFmtId="0" fontId="7" fillId="2" borderId="3" xfId="0" applyFont="1" applyFill="1" applyBorder="1" applyAlignment="1" applyProtection="1">
      <alignment horizontal="right"/>
    </xf>
    <xf numFmtId="0" fontId="7" fillId="2" borderId="24" xfId="0" applyFont="1" applyFill="1" applyBorder="1" applyProtection="1"/>
    <xf numFmtId="0" fontId="7" fillId="2" borderId="14" xfId="0" applyFont="1" applyFill="1" applyBorder="1" applyAlignment="1" applyProtection="1">
      <alignment horizontal="left"/>
    </xf>
    <xf numFmtId="0" fontId="7" fillId="2" borderId="1" xfId="0" applyFont="1" applyFill="1" applyBorder="1" applyAlignment="1" applyProtection="1">
      <alignment horizontal="left"/>
    </xf>
    <xf numFmtId="0" fontId="7" fillId="2" borderId="25" xfId="0" applyFont="1" applyFill="1" applyBorder="1" applyProtection="1"/>
    <xf numFmtId="0" fontId="7" fillId="2" borderId="15" xfId="0" applyFont="1" applyFill="1" applyBorder="1" applyAlignment="1" applyProtection="1">
      <alignment horizontal="left"/>
    </xf>
    <xf numFmtId="0" fontId="7" fillId="2" borderId="2" xfId="0" applyFont="1" applyFill="1" applyBorder="1" applyAlignment="1" applyProtection="1">
      <alignment horizontal="left"/>
    </xf>
    <xf numFmtId="0" fontId="7" fillId="2" borderId="26" xfId="0" applyFont="1" applyFill="1" applyBorder="1" applyProtection="1"/>
    <xf numFmtId="0" fontId="7" fillId="2" borderId="16" xfId="0" applyFont="1" applyFill="1" applyBorder="1" applyAlignment="1" applyProtection="1">
      <alignment horizontal="left"/>
    </xf>
    <xf numFmtId="44" fontId="7" fillId="2" borderId="0" xfId="1" applyFont="1" applyFill="1" applyBorder="1" applyProtection="1"/>
    <xf numFmtId="0" fontId="8" fillId="3" borderId="27" xfId="0" applyFont="1" applyFill="1" applyBorder="1" applyProtection="1"/>
    <xf numFmtId="0" fontId="8" fillId="6" borderId="10" xfId="0" applyFont="1" applyFill="1" applyBorder="1" applyAlignment="1" applyProtection="1"/>
    <xf numFmtId="0" fontId="7" fillId="2" borderId="0" xfId="0" applyFont="1" applyFill="1" applyBorder="1" applyAlignment="1" applyProtection="1">
      <alignment horizontal="right"/>
    </xf>
    <xf numFmtId="0" fontId="3" fillId="0" borderId="0" xfId="0" applyFont="1" applyFill="1" applyBorder="1" applyProtection="1"/>
    <xf numFmtId="0" fontId="8" fillId="7" borderId="0" xfId="0" applyFont="1" applyFill="1" applyBorder="1" applyAlignment="1" applyProtection="1">
      <alignment horizontal="left"/>
    </xf>
    <xf numFmtId="0" fontId="7" fillId="7" borderId="0" xfId="0" applyFont="1" applyFill="1" applyBorder="1" applyAlignment="1" applyProtection="1">
      <alignment horizontal="right"/>
    </xf>
    <xf numFmtId="0" fontId="7" fillId="2" borderId="6" xfId="0" applyFont="1" applyFill="1" applyBorder="1" applyProtection="1"/>
    <xf numFmtId="0" fontId="7" fillId="2" borderId="7" xfId="0" applyFont="1" applyFill="1" applyBorder="1" applyProtection="1"/>
    <xf numFmtId="0" fontId="3" fillId="2" borderId="8" xfId="0" applyFont="1" applyFill="1" applyBorder="1" applyProtection="1"/>
    <xf numFmtId="0" fontId="7" fillId="2" borderId="0" xfId="0" applyFont="1" applyFill="1" applyProtection="1"/>
    <xf numFmtId="0" fontId="10" fillId="2" borderId="0" xfId="0" applyFont="1" applyFill="1" applyProtection="1"/>
    <xf numFmtId="0" fontId="7" fillId="0" borderId="10" xfId="0" applyFont="1" applyFill="1" applyBorder="1" applyAlignment="1" applyProtection="1">
      <alignment horizontal="center"/>
    </xf>
    <xf numFmtId="0" fontId="7" fillId="2" borderId="4" xfId="0" applyFont="1" applyFill="1" applyBorder="1" applyAlignment="1" applyProtection="1">
      <alignment horizontal="right"/>
      <protection locked="0"/>
    </xf>
    <xf numFmtId="0" fontId="7" fillId="2" borderId="4" xfId="0" applyFont="1" applyFill="1" applyBorder="1" applyProtection="1">
      <protection locked="0"/>
    </xf>
    <xf numFmtId="0" fontId="3" fillId="2" borderId="5" xfId="0" applyFont="1" applyFill="1" applyBorder="1" applyProtection="1">
      <protection locked="0"/>
    </xf>
    <xf numFmtId="0" fontId="8" fillId="3" borderId="32" xfId="0" applyFont="1" applyFill="1" applyBorder="1" applyProtection="1"/>
    <xf numFmtId="0" fontId="8" fillId="6" borderId="9" xfId="0" applyFont="1" applyFill="1" applyBorder="1" applyProtection="1"/>
    <xf numFmtId="0" fontId="8" fillId="6" borderId="28" xfId="0" applyFont="1" applyFill="1" applyBorder="1" applyProtection="1"/>
    <xf numFmtId="44" fontId="7" fillId="5" borderId="35" xfId="1" applyFont="1" applyFill="1" applyBorder="1" applyProtection="1">
      <protection locked="0"/>
    </xf>
    <xf numFmtId="0" fontId="9" fillId="2" borderId="0" xfId="0" applyFont="1" applyFill="1" applyBorder="1" applyProtection="1">
      <protection locked="0"/>
    </xf>
    <xf numFmtId="0" fontId="6" fillId="2" borderId="0" xfId="0" applyFont="1" applyFill="1" applyProtection="1">
      <protection locked="0"/>
    </xf>
    <xf numFmtId="0" fontId="5" fillId="2" borderId="5" xfId="0" applyFont="1" applyFill="1" applyBorder="1" applyProtection="1">
      <protection locked="0"/>
    </xf>
    <xf numFmtId="0" fontId="14" fillId="2" borderId="0" xfId="0" applyFont="1" applyFill="1"/>
    <xf numFmtId="0" fontId="15" fillId="2" borderId="0" xfId="0" applyFont="1" applyFill="1" applyBorder="1" applyProtection="1"/>
    <xf numFmtId="0" fontId="15" fillId="2" borderId="0" xfId="0" applyFont="1" applyFill="1" applyBorder="1" applyProtection="1">
      <protection locked="0"/>
    </xf>
    <xf numFmtId="0" fontId="6" fillId="2" borderId="0" xfId="0" applyFont="1" applyFill="1"/>
    <xf numFmtId="44" fontId="7" fillId="8" borderId="10" xfId="1" applyFont="1" applyFill="1" applyBorder="1" applyProtection="1"/>
    <xf numFmtId="44" fontId="7" fillId="8" borderId="10" xfId="0" applyNumberFormat="1" applyFont="1" applyFill="1" applyBorder="1" applyProtection="1"/>
    <xf numFmtId="44" fontId="7" fillId="8" borderId="10" xfId="1" applyNumberFormat="1" applyFont="1" applyFill="1" applyBorder="1" applyProtection="1"/>
    <xf numFmtId="44" fontId="7" fillId="8" borderId="10" xfId="2" applyNumberFormat="1" applyFont="1" applyFill="1" applyBorder="1" applyProtection="1"/>
    <xf numFmtId="44" fontId="7" fillId="8" borderId="28" xfId="1" applyFont="1" applyFill="1" applyBorder="1" applyProtection="1"/>
    <xf numFmtId="0" fontId="12" fillId="2" borderId="4" xfId="0" applyFont="1" applyFill="1" applyBorder="1" applyProtection="1"/>
    <xf numFmtId="44" fontId="7" fillId="0" borderId="0" xfId="1" applyFont="1" applyFill="1" applyBorder="1" applyProtection="1"/>
    <xf numFmtId="0" fontId="12" fillId="2" borderId="4" xfId="0" applyFont="1" applyFill="1" applyBorder="1" applyProtection="1">
      <protection locked="0"/>
    </xf>
    <xf numFmtId="0" fontId="12" fillId="2" borderId="4" xfId="0" applyNumberFormat="1" applyFont="1" applyFill="1" applyBorder="1" applyProtection="1">
      <protection locked="0"/>
    </xf>
    <xf numFmtId="0" fontId="7" fillId="2" borderId="16" xfId="0" applyFont="1" applyFill="1" applyBorder="1" applyAlignment="1" applyProtection="1">
      <alignment horizontal="center"/>
    </xf>
    <xf numFmtId="0" fontId="7" fillId="2" borderId="13" xfId="0" applyFont="1" applyFill="1" applyBorder="1" applyAlignment="1" applyProtection="1">
      <alignment horizontal="center"/>
    </xf>
    <xf numFmtId="0" fontId="7" fillId="2" borderId="13" xfId="0" applyFont="1" applyFill="1" applyBorder="1" applyAlignment="1" applyProtection="1">
      <alignment horizontal="left"/>
    </xf>
    <xf numFmtId="0" fontId="7" fillId="2" borderId="3" xfId="0" applyFont="1" applyFill="1" applyBorder="1" applyAlignment="1" applyProtection="1">
      <alignment horizontal="left"/>
    </xf>
    <xf numFmtId="0" fontId="7" fillId="2" borderId="32" xfId="0" applyFont="1" applyFill="1" applyBorder="1" applyAlignment="1" applyProtection="1">
      <alignment horizontal="center"/>
    </xf>
    <xf numFmtId="0" fontId="7" fillId="2" borderId="17" xfId="0" applyFont="1" applyFill="1" applyBorder="1" applyAlignment="1" applyProtection="1">
      <alignment horizontal="center"/>
    </xf>
    <xf numFmtId="0" fontId="8" fillId="2" borderId="15" xfId="0" applyFont="1" applyFill="1" applyBorder="1" applyAlignment="1" applyProtection="1">
      <alignment horizontal="center"/>
    </xf>
    <xf numFmtId="0" fontId="8" fillId="2" borderId="0" xfId="0" applyFont="1" applyFill="1" applyBorder="1" applyAlignment="1" applyProtection="1">
      <alignment horizontal="center"/>
    </xf>
    <xf numFmtId="0" fontId="7" fillId="5" borderId="9" xfId="0" applyFont="1" applyFill="1" applyBorder="1" applyAlignment="1" applyProtection="1">
      <alignment horizontal="center"/>
      <protection locked="0"/>
    </xf>
    <xf numFmtId="0" fontId="7" fillId="5" borderId="28" xfId="0" applyFont="1" applyFill="1" applyBorder="1" applyAlignment="1" applyProtection="1">
      <alignment horizontal="center"/>
      <protection locked="0"/>
    </xf>
    <xf numFmtId="0" fontId="3" fillId="2" borderId="4"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xf>
    <xf numFmtId="0" fontId="8" fillId="6" borderId="28" xfId="0" applyFont="1" applyFill="1" applyBorder="1" applyAlignment="1" applyProtection="1">
      <alignment horizontal="left"/>
    </xf>
    <xf numFmtId="0" fontId="8" fillId="6" borderId="9" xfId="0" applyFont="1" applyFill="1" applyBorder="1" applyAlignment="1" applyProtection="1">
      <alignment horizontal="center"/>
      <protection locked="0"/>
    </xf>
    <xf numFmtId="0" fontId="8" fillId="6" borderId="28" xfId="0" applyFont="1" applyFill="1" applyBorder="1" applyAlignment="1" applyProtection="1">
      <alignment horizontal="center"/>
      <protection locked="0"/>
    </xf>
    <xf numFmtId="0" fontId="7" fillId="2" borderId="20" xfId="0" applyFont="1" applyFill="1" applyBorder="1" applyAlignment="1" applyProtection="1">
      <alignment horizontal="center"/>
    </xf>
    <xf numFmtId="0" fontId="7" fillId="2" borderId="22" xfId="0" applyFont="1" applyFill="1" applyBorder="1" applyAlignment="1" applyProtection="1">
      <alignment horizontal="center"/>
    </xf>
    <xf numFmtId="0" fontId="7" fillId="2" borderId="11" xfId="0" applyFont="1" applyFill="1" applyBorder="1" applyAlignment="1" applyProtection="1">
      <alignment horizontal="center"/>
    </xf>
    <xf numFmtId="0" fontId="7" fillId="2" borderId="29" xfId="0" applyFont="1" applyFill="1" applyBorder="1" applyAlignment="1" applyProtection="1">
      <alignment horizontal="left"/>
      <protection locked="0"/>
    </xf>
    <xf numFmtId="0" fontId="7" fillId="2" borderId="30" xfId="0" applyFont="1" applyFill="1" applyBorder="1" applyAlignment="1" applyProtection="1">
      <alignment horizontal="left"/>
      <protection locked="0"/>
    </xf>
    <xf numFmtId="0" fontId="7" fillId="2" borderId="20" xfId="0" applyFont="1" applyFill="1" applyBorder="1" applyAlignment="1" applyProtection="1">
      <alignment horizontal="left"/>
    </xf>
    <xf numFmtId="0" fontId="7" fillId="2" borderId="1" xfId="0" applyFont="1" applyFill="1" applyBorder="1" applyAlignment="1" applyProtection="1">
      <alignment horizontal="left"/>
    </xf>
    <xf numFmtId="0" fontId="7" fillId="2" borderId="15"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0" xfId="0" applyFont="1" applyFill="1" applyBorder="1" applyAlignment="1" applyProtection="1">
      <alignment horizontal="left"/>
    </xf>
    <xf numFmtId="0" fontId="7" fillId="2" borderId="2" xfId="0" applyFont="1" applyFill="1" applyBorder="1" applyAlignment="1" applyProtection="1">
      <alignment horizontal="left"/>
    </xf>
    <xf numFmtId="0" fontId="13" fillId="2" borderId="30" xfId="0" applyFont="1" applyFill="1" applyBorder="1" applyAlignment="1" applyProtection="1">
      <alignment horizontal="center"/>
    </xf>
    <xf numFmtId="0" fontId="13" fillId="2" borderId="0" xfId="0" applyFont="1" applyFill="1" applyBorder="1" applyAlignment="1" applyProtection="1">
      <alignment horizontal="center"/>
    </xf>
    <xf numFmtId="0" fontId="12" fillId="2" borderId="0" xfId="0" applyFont="1" applyFill="1" applyBorder="1" applyAlignment="1" applyProtection="1">
      <alignment horizontal="left" wrapText="1"/>
    </xf>
    <xf numFmtId="0" fontId="7" fillId="2" borderId="30" xfId="0" applyFont="1" applyFill="1" applyBorder="1" applyAlignment="1" applyProtection="1">
      <alignment horizontal="center"/>
    </xf>
    <xf numFmtId="0" fontId="8" fillId="2" borderId="0" xfId="0" applyFont="1" applyFill="1" applyBorder="1" applyAlignment="1" applyProtection="1">
      <alignment horizontal="left"/>
    </xf>
    <xf numFmtId="14" fontId="7" fillId="8" borderId="9" xfId="0" applyNumberFormat="1" applyFont="1" applyFill="1" applyBorder="1" applyAlignment="1" applyProtection="1">
      <alignment horizontal="center"/>
    </xf>
    <xf numFmtId="14" fontId="7" fillId="8" borderId="28" xfId="0" applyNumberFormat="1" applyFont="1" applyFill="1" applyBorder="1" applyAlignment="1" applyProtection="1">
      <alignment horizontal="center"/>
    </xf>
    <xf numFmtId="0" fontId="4" fillId="3" borderId="9" xfId="0" applyFont="1" applyFill="1" applyBorder="1" applyAlignment="1" applyProtection="1">
      <alignment horizontal="center"/>
    </xf>
    <xf numFmtId="0" fontId="4" fillId="3" borderId="34" xfId="0" applyFont="1" applyFill="1" applyBorder="1" applyAlignment="1" applyProtection="1">
      <alignment horizontal="center"/>
    </xf>
    <xf numFmtId="0" fontId="4" fillId="3" borderId="28" xfId="0" applyFont="1" applyFill="1" applyBorder="1" applyAlignment="1" applyProtection="1">
      <alignment horizontal="center"/>
    </xf>
    <xf numFmtId="0" fontId="8" fillId="0" borderId="33" xfId="0" applyFont="1" applyFill="1" applyBorder="1" applyAlignment="1" applyProtection="1">
      <alignment horizontal="left"/>
    </xf>
    <xf numFmtId="0" fontId="8" fillId="0" borderId="17" xfId="0" applyFont="1" applyFill="1" applyBorder="1" applyAlignment="1" applyProtection="1">
      <alignment horizontal="left"/>
    </xf>
    <xf numFmtId="0" fontId="12" fillId="2" borderId="0" xfId="0" applyFont="1" applyFill="1" applyBorder="1" applyAlignment="1" applyProtection="1">
      <alignment horizontal="left"/>
    </xf>
    <xf numFmtId="0" fontId="8" fillId="3" borderId="32" xfId="0" applyFont="1" applyFill="1" applyBorder="1" applyAlignment="1" applyProtection="1">
      <alignment horizontal="center"/>
    </xf>
    <xf numFmtId="0" fontId="8" fillId="3" borderId="17" xfId="0" applyFont="1" applyFill="1" applyBorder="1" applyAlignment="1" applyProtection="1">
      <alignment horizontal="center"/>
    </xf>
    <xf numFmtId="0" fontId="7" fillId="2" borderId="14" xfId="0" applyFont="1" applyFill="1" applyBorder="1" applyAlignment="1" applyProtection="1">
      <alignment horizontal="center"/>
    </xf>
    <xf numFmtId="0" fontId="7" fillId="2" borderId="12" xfId="0" applyFont="1" applyFill="1" applyBorder="1" applyAlignment="1" applyProtection="1">
      <alignment horizontal="center"/>
    </xf>
    <xf numFmtId="0" fontId="3" fillId="0" borderId="0" xfId="0" applyFont="1" applyFill="1"/>
    <xf numFmtId="0" fontId="6" fillId="0" borderId="0" xfId="0" applyFont="1" applyFill="1"/>
    <xf numFmtId="0" fontId="14" fillId="0" borderId="0" xfId="0" applyFont="1" applyFill="1"/>
    <xf numFmtId="0" fontId="16" fillId="0" borderId="0" xfId="0" applyFont="1" applyFill="1" applyBorder="1" applyAlignment="1" applyProtection="1"/>
  </cellXfs>
  <cellStyles count="3">
    <cellStyle name="Accent2" xfId="2" builtinId="33"/>
    <cellStyle name="Currency" xfId="1" builtinId="4"/>
    <cellStyle name="Normal" xfId="0" builtinId="0"/>
  </cellStyles>
  <dxfs count="1">
    <dxf>
      <font>
        <condense val="0"/>
        <extend val="0"/>
        <color indexed="43"/>
      </font>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G$16" lockText="1" noThreeD="1"/>
</file>

<file path=xl/ctrlProps/ctrlProp10.xml><?xml version="1.0" encoding="utf-8"?>
<formControlPr xmlns="http://schemas.microsoft.com/office/spreadsheetml/2009/9/main" objectType="CheckBox" fmlaLink="$G$63" lockText="1" noThreeD="1"/>
</file>

<file path=xl/ctrlProps/ctrlProp11.xml><?xml version="1.0" encoding="utf-8"?>
<formControlPr xmlns="http://schemas.microsoft.com/office/spreadsheetml/2009/9/main" objectType="CheckBox" fmlaLink="$G$76" lockText="1" noThreeD="1"/>
</file>

<file path=xl/ctrlProps/ctrlProp12.xml><?xml version="1.0" encoding="utf-8"?>
<formControlPr xmlns="http://schemas.microsoft.com/office/spreadsheetml/2009/9/main" objectType="CheckBox" fmlaLink="$G$77" lockText="1" noThreeD="1"/>
</file>

<file path=xl/ctrlProps/ctrlProp13.xml><?xml version="1.0" encoding="utf-8"?>
<formControlPr xmlns="http://schemas.microsoft.com/office/spreadsheetml/2009/9/main" objectType="CheckBox" fmlaLink="$G$78" lockText="1" noThreeD="1"/>
</file>

<file path=xl/ctrlProps/ctrlProp14.xml><?xml version="1.0" encoding="utf-8"?>
<formControlPr xmlns="http://schemas.microsoft.com/office/spreadsheetml/2009/9/main" objectType="CheckBox" fmlaLink="$M$25" lockText="1" noThreeD="1"/>
</file>

<file path=xl/ctrlProps/ctrlProp15.xml><?xml version="1.0" encoding="utf-8"?>
<formControlPr xmlns="http://schemas.microsoft.com/office/spreadsheetml/2009/9/main" objectType="CheckBox" fmlaLink="$M$26" lockText="1" noThreeD="1"/>
</file>

<file path=xl/ctrlProps/ctrlProp16.xml><?xml version="1.0" encoding="utf-8"?>
<formControlPr xmlns="http://schemas.microsoft.com/office/spreadsheetml/2009/9/main" objectType="CheckBox" fmlaLink="$M$27" lockText="1" noThreeD="1"/>
</file>

<file path=xl/ctrlProps/ctrlProp17.xml><?xml version="1.0" encoding="utf-8"?>
<formControlPr xmlns="http://schemas.microsoft.com/office/spreadsheetml/2009/9/main" objectType="CheckBox" fmlaLink="$M$28" lockText="1" noThreeD="1"/>
</file>

<file path=xl/ctrlProps/ctrlProp18.xml><?xml version="1.0" encoding="utf-8"?>
<formControlPr xmlns="http://schemas.microsoft.com/office/spreadsheetml/2009/9/main" objectType="CheckBox" fmlaLink="$M$30" lockText="1" noThreeD="1"/>
</file>

<file path=xl/ctrlProps/ctrlProp19.xml><?xml version="1.0" encoding="utf-8"?>
<formControlPr xmlns="http://schemas.microsoft.com/office/spreadsheetml/2009/9/main" objectType="CheckBox" fmlaLink="$M$31" lockText="1" noThreeD="1"/>
</file>

<file path=xl/ctrlProps/ctrlProp2.xml><?xml version="1.0" encoding="utf-8"?>
<formControlPr xmlns="http://schemas.microsoft.com/office/spreadsheetml/2009/9/main" objectType="CheckBox" fmlaLink="$G$17" lockText="1" noThreeD="1"/>
</file>

<file path=xl/ctrlProps/ctrlProp20.xml><?xml version="1.0" encoding="utf-8"?>
<formControlPr xmlns="http://schemas.microsoft.com/office/spreadsheetml/2009/9/main" objectType="CheckBox" fmlaLink="$M$32" lockText="1" noThreeD="1"/>
</file>

<file path=xl/ctrlProps/ctrlProp21.xml><?xml version="1.0" encoding="utf-8"?>
<formControlPr xmlns="http://schemas.microsoft.com/office/spreadsheetml/2009/9/main" objectType="CheckBox" fmlaLink="$L$85" lockText="1" noThreeD="1"/>
</file>

<file path=xl/ctrlProps/ctrlProp22.xml><?xml version="1.0" encoding="utf-8"?>
<formControlPr xmlns="http://schemas.microsoft.com/office/spreadsheetml/2009/9/main" objectType="CheckBox" fmlaLink="$L$86" lockText="1" noThreeD="1"/>
</file>

<file path=xl/ctrlProps/ctrlProp23.xml><?xml version="1.0" encoding="utf-8"?>
<formControlPr xmlns="http://schemas.microsoft.com/office/spreadsheetml/2009/9/main" objectType="CheckBox" fmlaLink="$L$94" lockText="1" noThreeD="1"/>
</file>

<file path=xl/ctrlProps/ctrlProp24.xml><?xml version="1.0" encoding="utf-8"?>
<formControlPr xmlns="http://schemas.microsoft.com/office/spreadsheetml/2009/9/main" objectType="CheckBox" fmlaLink="$L$95" lockText="1" noThreeD="1"/>
</file>

<file path=xl/ctrlProps/ctrlProp3.xml><?xml version="1.0" encoding="utf-8"?>
<formControlPr xmlns="http://schemas.microsoft.com/office/spreadsheetml/2009/9/main" objectType="CheckBox" fmlaLink="$G$18" lockText="1" noThreeD="1"/>
</file>

<file path=xl/ctrlProps/ctrlProp4.xml><?xml version="1.0" encoding="utf-8"?>
<formControlPr xmlns="http://schemas.microsoft.com/office/spreadsheetml/2009/9/main" objectType="CheckBox" fmlaLink="$G$43" lockText="1" noThreeD="1"/>
</file>

<file path=xl/ctrlProps/ctrlProp5.xml><?xml version="1.0" encoding="utf-8"?>
<formControlPr xmlns="http://schemas.microsoft.com/office/spreadsheetml/2009/9/main" objectType="CheckBox" fmlaLink="$G$44" lockText="1" noThreeD="1"/>
</file>

<file path=xl/ctrlProps/ctrlProp6.xml><?xml version="1.0" encoding="utf-8"?>
<formControlPr xmlns="http://schemas.microsoft.com/office/spreadsheetml/2009/9/main" objectType="CheckBox" fmlaLink="$G$45" lockText="1" noThreeD="1"/>
</file>

<file path=xl/ctrlProps/ctrlProp7.xml><?xml version="1.0" encoding="utf-8"?>
<formControlPr xmlns="http://schemas.microsoft.com/office/spreadsheetml/2009/9/main" objectType="CheckBox" fmlaLink="$G$15" lockText="1" noThreeD="1"/>
</file>

<file path=xl/ctrlProps/ctrlProp8.xml><?xml version="1.0" encoding="utf-8"?>
<formControlPr xmlns="http://schemas.microsoft.com/office/spreadsheetml/2009/9/main" objectType="CheckBox" fmlaLink="$G$61" lockText="1" noThreeD="1"/>
</file>

<file path=xl/ctrlProps/ctrlProp9.xml><?xml version="1.0" encoding="utf-8"?>
<formControlPr xmlns="http://schemas.microsoft.com/office/spreadsheetml/2009/9/main" objectType="CheckBox" fmlaLink="$G$6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523875</xdr:colOff>
          <xdr:row>14</xdr:row>
          <xdr:rowOff>104775</xdr:rowOff>
        </xdr:from>
        <xdr:to>
          <xdr:col>1</xdr:col>
          <xdr:colOff>819150</xdr:colOff>
          <xdr:row>16</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15</xdr:row>
          <xdr:rowOff>104775</xdr:rowOff>
        </xdr:from>
        <xdr:to>
          <xdr:col>1</xdr:col>
          <xdr:colOff>819150</xdr:colOff>
          <xdr:row>17</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16</xdr:row>
          <xdr:rowOff>114300</xdr:rowOff>
        </xdr:from>
        <xdr:to>
          <xdr:col>1</xdr:col>
          <xdr:colOff>819150</xdr:colOff>
          <xdr:row>18</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41</xdr:row>
          <xdr:rowOff>114300</xdr:rowOff>
        </xdr:from>
        <xdr:to>
          <xdr:col>1</xdr:col>
          <xdr:colOff>800100</xdr:colOff>
          <xdr:row>43</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42</xdr:row>
          <xdr:rowOff>123825</xdr:rowOff>
        </xdr:from>
        <xdr:to>
          <xdr:col>1</xdr:col>
          <xdr:colOff>790575</xdr:colOff>
          <xdr:row>44</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43</xdr:row>
          <xdr:rowOff>114300</xdr:rowOff>
        </xdr:from>
        <xdr:to>
          <xdr:col>1</xdr:col>
          <xdr:colOff>800100</xdr:colOff>
          <xdr:row>45</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13</xdr:row>
          <xdr:rowOff>104775</xdr:rowOff>
        </xdr:from>
        <xdr:to>
          <xdr:col>1</xdr:col>
          <xdr:colOff>819150</xdr:colOff>
          <xdr:row>15</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59</xdr:row>
          <xdr:rowOff>133350</xdr:rowOff>
        </xdr:from>
        <xdr:to>
          <xdr:col>1</xdr:col>
          <xdr:colOff>781050</xdr:colOff>
          <xdr:row>61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60</xdr:row>
          <xdr:rowOff>133350</xdr:rowOff>
        </xdr:from>
        <xdr:to>
          <xdr:col>1</xdr:col>
          <xdr:colOff>781050</xdr:colOff>
          <xdr:row>62</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61</xdr:row>
          <xdr:rowOff>133350</xdr:rowOff>
        </xdr:from>
        <xdr:to>
          <xdr:col>1</xdr:col>
          <xdr:colOff>781050</xdr:colOff>
          <xdr:row>63</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74</xdr:row>
          <xdr:rowOff>104775</xdr:rowOff>
        </xdr:from>
        <xdr:to>
          <xdr:col>1</xdr:col>
          <xdr:colOff>819150</xdr:colOff>
          <xdr:row>76</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75</xdr:row>
          <xdr:rowOff>104775</xdr:rowOff>
        </xdr:from>
        <xdr:to>
          <xdr:col>1</xdr:col>
          <xdr:colOff>819150</xdr:colOff>
          <xdr:row>77</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76</xdr:row>
          <xdr:rowOff>104775</xdr:rowOff>
        </xdr:from>
        <xdr:to>
          <xdr:col>1</xdr:col>
          <xdr:colOff>819150</xdr:colOff>
          <xdr:row>78</xdr:row>
          <xdr:rowOff>38100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23</xdr:row>
          <xdr:rowOff>104775</xdr:rowOff>
        </xdr:from>
        <xdr:to>
          <xdr:col>1</xdr:col>
          <xdr:colOff>790575</xdr:colOff>
          <xdr:row>25</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24</xdr:row>
          <xdr:rowOff>104775</xdr:rowOff>
        </xdr:from>
        <xdr:to>
          <xdr:col>1</xdr:col>
          <xdr:colOff>790575</xdr:colOff>
          <xdr:row>26</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25</xdr:row>
          <xdr:rowOff>114300</xdr:rowOff>
        </xdr:from>
        <xdr:to>
          <xdr:col>1</xdr:col>
          <xdr:colOff>790575</xdr:colOff>
          <xdr:row>27</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26</xdr:row>
          <xdr:rowOff>133350</xdr:rowOff>
        </xdr:from>
        <xdr:to>
          <xdr:col>1</xdr:col>
          <xdr:colOff>790575</xdr:colOff>
          <xdr:row>28</xdr:row>
          <xdr:rowOff>57150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28</xdr:row>
          <xdr:rowOff>114300</xdr:rowOff>
        </xdr:from>
        <xdr:to>
          <xdr:col>1</xdr:col>
          <xdr:colOff>790575</xdr:colOff>
          <xdr:row>30</xdr:row>
          <xdr:rowOff>57150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29</xdr:row>
          <xdr:rowOff>123825</xdr:rowOff>
        </xdr:from>
        <xdr:to>
          <xdr:col>1</xdr:col>
          <xdr:colOff>790575</xdr:colOff>
          <xdr:row>31</xdr:row>
          <xdr:rowOff>57150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30</xdr:row>
          <xdr:rowOff>133350</xdr:rowOff>
        </xdr:from>
        <xdr:to>
          <xdr:col>1</xdr:col>
          <xdr:colOff>790575</xdr:colOff>
          <xdr:row>32</xdr:row>
          <xdr:rowOff>57150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83</xdr:row>
          <xdr:rowOff>123825</xdr:rowOff>
        </xdr:from>
        <xdr:to>
          <xdr:col>1</xdr:col>
          <xdr:colOff>819150</xdr:colOff>
          <xdr:row>85</xdr:row>
          <xdr:rowOff>57150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84</xdr:row>
          <xdr:rowOff>123825</xdr:rowOff>
        </xdr:from>
        <xdr:to>
          <xdr:col>1</xdr:col>
          <xdr:colOff>819150</xdr:colOff>
          <xdr:row>86</xdr:row>
          <xdr:rowOff>57150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50735</xdr:colOff>
      <xdr:row>0</xdr:row>
      <xdr:rowOff>21142</xdr:rowOff>
    </xdr:from>
    <xdr:to>
      <xdr:col>2</xdr:col>
      <xdr:colOff>38170</xdr:colOff>
      <xdr:row>2</xdr:row>
      <xdr:rowOff>60046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652" y="21142"/>
          <a:ext cx="1024601" cy="36592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514350</xdr:colOff>
          <xdr:row>92</xdr:row>
          <xdr:rowOff>123825</xdr:rowOff>
        </xdr:from>
        <xdr:to>
          <xdr:col>1</xdr:col>
          <xdr:colOff>819150</xdr:colOff>
          <xdr:row>94</xdr:row>
          <xdr:rowOff>47625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93</xdr:row>
          <xdr:rowOff>123825</xdr:rowOff>
        </xdr:from>
        <xdr:to>
          <xdr:col>1</xdr:col>
          <xdr:colOff>819150</xdr:colOff>
          <xdr:row>95</xdr:row>
          <xdr:rowOff>47625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1AE85-885F-4B11-8583-10CE0D80C520}">
  <sheetPr>
    <pageSetUpPr fitToPage="1"/>
  </sheetPr>
  <dimension ref="A1:Z113"/>
  <sheetViews>
    <sheetView showGridLines="0" tabSelected="1" zoomScaleNormal="100" workbookViewId="0">
      <selection activeCell="C26" sqref="C26"/>
    </sheetView>
  </sheetViews>
  <sheetFormatPr defaultColWidth="9.140625" defaultRowHeight="12"/>
  <cols>
    <col min="1" max="1" width="0.7109375" style="1" customWidth="1"/>
    <col min="2" max="2" width="15.5703125" style="8" customWidth="1"/>
    <col min="3" max="3" width="18.42578125" style="8" customWidth="1"/>
    <col min="4" max="4" width="16.28515625" style="8" customWidth="1"/>
    <col min="5" max="5" width="8.5703125" style="8" customWidth="1"/>
    <col min="6" max="6" width="3.85546875" style="8" customWidth="1"/>
    <col min="7" max="7" width="11.140625" style="8" customWidth="1"/>
    <col min="8" max="8" width="10.42578125" style="8" customWidth="1"/>
    <col min="9" max="9" width="9.85546875" style="8" customWidth="1"/>
    <col min="10" max="10" width="12.85546875" style="8" customWidth="1"/>
    <col min="11" max="11" width="16.85546875" style="8" customWidth="1"/>
    <col min="12" max="12" width="1.28515625" style="1" customWidth="1"/>
    <col min="13" max="16384" width="9.140625" style="1"/>
  </cols>
  <sheetData>
    <row r="1" spans="1:13" ht="12.75" customHeight="1">
      <c r="A1" s="10"/>
      <c r="B1" s="11"/>
      <c r="C1" s="143" t="s">
        <v>54</v>
      </c>
      <c r="D1" s="143"/>
      <c r="E1" s="143"/>
      <c r="F1" s="143"/>
      <c r="G1" s="143"/>
      <c r="H1" s="143"/>
      <c r="I1" s="143"/>
      <c r="J1" s="143"/>
      <c r="K1" s="12"/>
      <c r="L1" s="13"/>
    </row>
    <row r="2" spans="1:13" ht="12.75" customHeight="1">
      <c r="A2" s="10"/>
      <c r="B2" s="14"/>
      <c r="C2" s="144"/>
      <c r="D2" s="144"/>
      <c r="E2" s="144"/>
      <c r="F2" s="144"/>
      <c r="G2" s="144"/>
      <c r="H2" s="144"/>
      <c r="I2" s="144"/>
      <c r="J2" s="144"/>
      <c r="K2" s="15"/>
      <c r="L2" s="16"/>
    </row>
    <row r="3" spans="1:13" ht="12.75" customHeight="1" thickBot="1">
      <c r="A3" s="10"/>
      <c r="B3" s="14"/>
      <c r="C3" s="15"/>
      <c r="D3" s="15"/>
      <c r="E3" s="15"/>
      <c r="F3" s="15"/>
      <c r="G3" s="15"/>
      <c r="H3" s="15"/>
      <c r="I3" s="15"/>
      <c r="J3" s="15"/>
      <c r="K3" s="15"/>
      <c r="L3" s="16"/>
    </row>
    <row r="4" spans="1:13" ht="12.75" thickBot="1">
      <c r="A4" s="10"/>
      <c r="B4" s="17" t="s">
        <v>0</v>
      </c>
      <c r="C4" s="120"/>
      <c r="D4" s="121"/>
      <c r="E4" s="18"/>
      <c r="F4" s="18"/>
      <c r="G4" s="15"/>
      <c r="H4" s="147" t="s">
        <v>1</v>
      </c>
      <c r="I4" s="147"/>
      <c r="J4" s="120"/>
      <c r="K4" s="121"/>
      <c r="L4" s="16"/>
    </row>
    <row r="5" spans="1:13" ht="12.75" thickBot="1">
      <c r="A5" s="10"/>
      <c r="B5" s="17" t="s">
        <v>2</v>
      </c>
      <c r="C5" s="120"/>
      <c r="D5" s="121"/>
      <c r="E5" s="18"/>
      <c r="F5" s="18"/>
      <c r="G5" s="15"/>
      <c r="H5" s="19" t="s">
        <v>59</v>
      </c>
      <c r="I5" s="15"/>
      <c r="J5" s="148">
        <f ca="1">NOW()</f>
        <v>44295.339333564814</v>
      </c>
      <c r="K5" s="149"/>
      <c r="L5" s="16"/>
    </row>
    <row r="6" spans="1:13" ht="12.75" thickBot="1">
      <c r="A6" s="10"/>
      <c r="B6" s="14"/>
      <c r="C6" s="15"/>
      <c r="D6" s="15"/>
      <c r="E6" s="15"/>
      <c r="F6" s="15"/>
      <c r="G6" s="15"/>
      <c r="H6" s="15"/>
      <c r="I6" s="15"/>
      <c r="J6" s="15"/>
      <c r="K6" s="15"/>
      <c r="L6" s="16"/>
    </row>
    <row r="7" spans="1:13" ht="9.75" thickBot="1">
      <c r="A7" s="10"/>
      <c r="B7" s="150" t="s">
        <v>3</v>
      </c>
      <c r="C7" s="151"/>
      <c r="D7" s="151"/>
      <c r="E7" s="151"/>
      <c r="F7" s="151"/>
      <c r="G7" s="151"/>
      <c r="H7" s="151"/>
      <c r="I7" s="151"/>
      <c r="J7" s="151"/>
      <c r="K7" s="151"/>
      <c r="L7" s="152"/>
    </row>
    <row r="8" spans="1:13" ht="12.75" thickBot="1">
      <c r="A8" s="10"/>
      <c r="B8" s="20"/>
      <c r="C8" s="21"/>
      <c r="D8" s="21"/>
      <c r="E8" s="21"/>
      <c r="F8" s="21"/>
      <c r="G8" s="21"/>
      <c r="H8" s="21"/>
      <c r="I8" s="21"/>
      <c r="J8" s="21"/>
      <c r="K8" s="21"/>
      <c r="L8" s="22"/>
      <c r="M8" s="99"/>
    </row>
    <row r="9" spans="1:13" ht="12.75" thickBot="1">
      <c r="A9" s="10"/>
      <c r="B9" s="93" t="s">
        <v>4</v>
      </c>
      <c r="C9" s="94"/>
      <c r="D9" s="15"/>
      <c r="E9" s="15"/>
      <c r="F9" s="15"/>
      <c r="G9" s="15"/>
      <c r="H9" s="15"/>
      <c r="I9" s="15"/>
      <c r="J9" s="15"/>
      <c r="K9" s="15"/>
      <c r="L9" s="16"/>
      <c r="M9" s="99"/>
    </row>
    <row r="10" spans="1:13" ht="12.75" thickBot="1">
      <c r="A10" s="10"/>
      <c r="B10" s="14"/>
      <c r="C10" s="95"/>
      <c r="D10" s="23" t="s">
        <v>5</v>
      </c>
      <c r="E10" s="24"/>
      <c r="F10" s="15"/>
      <c r="G10" s="5">
        <v>0</v>
      </c>
      <c r="H10" s="25" t="s">
        <v>6</v>
      </c>
      <c r="I10" s="18" t="s">
        <v>7</v>
      </c>
      <c r="J10" s="103">
        <f>C10*G10*52/12</f>
        <v>0</v>
      </c>
      <c r="K10" s="88" t="s">
        <v>8</v>
      </c>
      <c r="L10" s="16"/>
      <c r="M10" s="99"/>
    </row>
    <row r="11" spans="1:13" ht="12.75" thickBot="1">
      <c r="A11" s="10"/>
      <c r="B11" s="14"/>
      <c r="C11" s="4">
        <v>0</v>
      </c>
      <c r="D11" s="14" t="s">
        <v>9</v>
      </c>
      <c r="E11" s="26"/>
      <c r="F11" s="15"/>
      <c r="G11" s="5">
        <v>0</v>
      </c>
      <c r="H11" s="27" t="s">
        <v>10</v>
      </c>
      <c r="I11" s="15"/>
      <c r="J11" s="103" t="str">
        <f>IF(G11=0,"",C11/G11)</f>
        <v/>
      </c>
      <c r="K11" s="88" t="s">
        <v>8</v>
      </c>
      <c r="L11" s="16"/>
      <c r="M11" s="99"/>
    </row>
    <row r="12" spans="1:13" ht="12.75" thickBot="1">
      <c r="A12" s="10"/>
      <c r="B12" s="14"/>
      <c r="C12" s="4">
        <v>0</v>
      </c>
      <c r="D12" s="14" t="s">
        <v>60</v>
      </c>
      <c r="E12" s="6"/>
      <c r="F12" s="15"/>
      <c r="G12" s="5">
        <v>0</v>
      </c>
      <c r="H12" s="27" t="s">
        <v>10</v>
      </c>
      <c r="I12" s="15"/>
      <c r="J12" s="103" t="str">
        <f>IF(G12=0,"",C12/G12)</f>
        <v/>
      </c>
      <c r="K12" s="88" t="s">
        <v>8</v>
      </c>
      <c r="L12" s="16"/>
      <c r="M12" s="99"/>
    </row>
    <row r="13" spans="1:13" ht="12.75" thickBot="1">
      <c r="A13" s="10"/>
      <c r="B13" s="14"/>
      <c r="C13" s="4">
        <v>0</v>
      </c>
      <c r="D13" s="28" t="s">
        <v>60</v>
      </c>
      <c r="E13" s="6"/>
      <c r="F13" s="15"/>
      <c r="G13" s="5">
        <v>0</v>
      </c>
      <c r="H13" s="29" t="s">
        <v>10</v>
      </c>
      <c r="I13" s="15"/>
      <c r="J13" s="103" t="str">
        <f>IF(G13=0,"",C13/G13)</f>
        <v/>
      </c>
      <c r="K13" s="88" t="s">
        <v>8</v>
      </c>
      <c r="L13" s="16"/>
      <c r="M13" s="99"/>
    </row>
    <row r="14" spans="1:13" ht="12.75" thickBot="1">
      <c r="A14" s="10"/>
      <c r="B14" s="30"/>
      <c r="C14" s="15"/>
      <c r="D14" s="15"/>
      <c r="E14" s="15"/>
      <c r="F14" s="15"/>
      <c r="G14" s="100"/>
      <c r="H14" s="15"/>
      <c r="I14" s="15"/>
      <c r="J14" s="15"/>
      <c r="K14" s="15"/>
      <c r="L14" s="16"/>
      <c r="M14" s="99"/>
    </row>
    <row r="15" spans="1:13" ht="12.75" thickBot="1">
      <c r="A15" s="10"/>
      <c r="B15" s="89"/>
      <c r="C15" s="103">
        <f>J10</f>
        <v>0</v>
      </c>
      <c r="D15" s="31" t="s">
        <v>5</v>
      </c>
      <c r="E15" s="24"/>
      <c r="F15" s="15"/>
      <c r="G15" s="101" t="b">
        <v>0</v>
      </c>
      <c r="H15" s="15"/>
      <c r="I15" s="15"/>
      <c r="J15" s="15"/>
      <c r="K15" s="15"/>
      <c r="L15" s="16"/>
    </row>
    <row r="16" spans="1:13" ht="12.75" thickBot="1">
      <c r="A16" s="10"/>
      <c r="B16" s="89"/>
      <c r="C16" s="103" t="str">
        <f>J11</f>
        <v/>
      </c>
      <c r="D16" s="14" t="s">
        <v>12</v>
      </c>
      <c r="E16" s="32"/>
      <c r="F16" s="15"/>
      <c r="G16" s="101" t="b">
        <v>0</v>
      </c>
      <c r="H16" s="15"/>
      <c r="I16" s="15"/>
      <c r="J16" s="15"/>
      <c r="K16" s="15"/>
      <c r="L16" s="16"/>
    </row>
    <row r="17" spans="1:13" ht="12.75" thickBot="1">
      <c r="A17" s="10"/>
      <c r="B17" s="89"/>
      <c r="C17" s="103" t="str">
        <f>IF(SUM(C12)=0,"",SUM(C11+C12)/SUM(G11+G12))</f>
        <v/>
      </c>
      <c r="D17" s="14" t="s">
        <v>13</v>
      </c>
      <c r="E17" s="32"/>
      <c r="F17" s="15"/>
      <c r="G17" s="101" t="b">
        <v>0</v>
      </c>
      <c r="H17" s="15"/>
      <c r="I17" s="15"/>
      <c r="J17" s="15"/>
      <c r="K17" s="15"/>
      <c r="L17" s="16"/>
    </row>
    <row r="18" spans="1:13" ht="12.75" thickBot="1">
      <c r="A18" s="10"/>
      <c r="B18" s="89"/>
      <c r="C18" s="103" t="str">
        <f>IF(SUM(C13)=0,"",SUM(C11:C13)/SUM(G11:G13))</f>
        <v/>
      </c>
      <c r="D18" s="28" t="s">
        <v>14</v>
      </c>
      <c r="E18" s="33"/>
      <c r="F18" s="15"/>
      <c r="G18" s="101" t="b">
        <v>0</v>
      </c>
      <c r="H18" s="15"/>
      <c r="I18" s="15"/>
      <c r="J18" s="15"/>
      <c r="K18" s="15"/>
      <c r="L18" s="16"/>
    </row>
    <row r="19" spans="1:13" ht="12.75" thickBot="1">
      <c r="A19" s="10"/>
      <c r="B19" s="30"/>
      <c r="C19" s="15"/>
      <c r="D19" s="15"/>
      <c r="E19" s="15"/>
      <c r="F19" s="15"/>
      <c r="G19" s="100"/>
      <c r="H19" s="15"/>
      <c r="I19" s="15"/>
      <c r="J19" s="15"/>
      <c r="K19" s="15"/>
      <c r="L19" s="16"/>
    </row>
    <row r="20" spans="1:13" ht="12.75" thickBot="1">
      <c r="A20" s="10"/>
      <c r="B20" s="14"/>
      <c r="C20" s="104">
        <f>MIN(C15:C18)</f>
        <v>0</v>
      </c>
      <c r="D20" s="34" t="s">
        <v>15</v>
      </c>
      <c r="E20" s="35"/>
      <c r="F20" s="118" t="s">
        <v>69</v>
      </c>
      <c r="G20" s="119"/>
      <c r="H20" s="119"/>
      <c r="I20" s="119"/>
      <c r="J20" s="105">
        <f>IF(G15=TRUE,C15,IF(G16=TRUE,C16,IF(G17=TRUE,C17,IF(G18=TRUE,C18,0))))</f>
        <v>0</v>
      </c>
      <c r="K20" s="36">
        <f>IF(J20=0,C20,J20)</f>
        <v>0</v>
      </c>
      <c r="L20" s="16"/>
    </row>
    <row r="21" spans="1:13">
      <c r="A21" s="10"/>
      <c r="B21" s="14"/>
      <c r="C21" s="15"/>
      <c r="D21" s="15"/>
      <c r="E21" s="15"/>
      <c r="F21" s="15"/>
      <c r="G21" s="15"/>
      <c r="H21" s="15"/>
      <c r="I21" s="15"/>
      <c r="J21" s="15"/>
      <c r="K21" s="15"/>
      <c r="L21" s="16"/>
      <c r="M21" s="99"/>
    </row>
    <row r="22" spans="1:13" ht="12.75" thickBot="1">
      <c r="A22" s="10"/>
      <c r="B22" s="14"/>
      <c r="C22" s="15"/>
      <c r="D22" s="15"/>
      <c r="E22" s="15"/>
      <c r="F22" s="15"/>
      <c r="G22" s="15"/>
      <c r="H22" s="15"/>
      <c r="I22" s="15"/>
      <c r="J22" s="15"/>
      <c r="K22" s="15"/>
      <c r="L22" s="16"/>
      <c r="M22" s="99"/>
    </row>
    <row r="23" spans="1:13" ht="12.75" thickBot="1">
      <c r="A23" s="10"/>
      <c r="B23" s="93" t="s">
        <v>16</v>
      </c>
      <c r="C23" s="94"/>
      <c r="D23" s="50" t="s">
        <v>17</v>
      </c>
      <c r="E23" s="37"/>
      <c r="F23" s="18"/>
      <c r="G23" s="15"/>
      <c r="H23" s="15"/>
      <c r="I23" s="15"/>
      <c r="J23" s="15"/>
      <c r="K23" s="15"/>
      <c r="L23" s="16"/>
      <c r="M23" s="99"/>
    </row>
    <row r="24" spans="1:13" ht="12.75" thickBot="1">
      <c r="A24" s="10"/>
      <c r="B24" s="14"/>
      <c r="C24" s="15"/>
      <c r="D24" s="15"/>
      <c r="E24" s="15"/>
      <c r="F24" s="15"/>
      <c r="G24" s="15"/>
      <c r="H24" s="15"/>
      <c r="I24" s="15"/>
      <c r="J24" s="15"/>
      <c r="K24" s="15"/>
      <c r="L24" s="16"/>
      <c r="M24" s="102"/>
    </row>
    <row r="25" spans="1:13" ht="12.75" thickBot="1">
      <c r="A25" s="10"/>
      <c r="B25" s="90"/>
      <c r="C25" s="4"/>
      <c r="D25" s="23" t="s">
        <v>18</v>
      </c>
      <c r="E25" s="23"/>
      <c r="F25" s="23"/>
      <c r="G25" s="38" t="s">
        <v>21</v>
      </c>
      <c r="H25" s="38"/>
      <c r="I25" s="39" t="s">
        <v>55</v>
      </c>
      <c r="J25" s="103">
        <f>C25*1</f>
        <v>0</v>
      </c>
      <c r="K25" s="25" t="s">
        <v>8</v>
      </c>
      <c r="L25" s="16"/>
      <c r="M25" s="97" t="b">
        <v>0</v>
      </c>
    </row>
    <row r="26" spans="1:13" ht="12.75" thickBot="1">
      <c r="A26" s="10"/>
      <c r="B26" s="90"/>
      <c r="C26" s="4"/>
      <c r="D26" s="15" t="s">
        <v>19</v>
      </c>
      <c r="E26" s="15"/>
      <c r="F26" s="15"/>
      <c r="G26" s="40" t="s">
        <v>22</v>
      </c>
      <c r="H26" s="40"/>
      <c r="I26" s="41" t="s">
        <v>55</v>
      </c>
      <c r="J26" s="103">
        <f>C26*26/12</f>
        <v>0</v>
      </c>
      <c r="K26" s="27" t="s">
        <v>8</v>
      </c>
      <c r="L26" s="16"/>
      <c r="M26" s="97" t="b">
        <v>0</v>
      </c>
    </row>
    <row r="27" spans="1:13" ht="12.75" thickBot="1">
      <c r="A27" s="10"/>
      <c r="B27" s="90"/>
      <c r="C27" s="4"/>
      <c r="D27" s="15" t="s">
        <v>72</v>
      </c>
      <c r="E27" s="15"/>
      <c r="F27" s="15"/>
      <c r="G27" s="40" t="s">
        <v>23</v>
      </c>
      <c r="H27" s="40"/>
      <c r="I27" s="40" t="s">
        <v>55</v>
      </c>
      <c r="J27" s="103">
        <f>C27*24/12</f>
        <v>0</v>
      </c>
      <c r="K27" s="27" t="s">
        <v>8</v>
      </c>
      <c r="L27" s="16"/>
      <c r="M27" s="97" t="b">
        <v>0</v>
      </c>
    </row>
    <row r="28" spans="1:13" ht="12.75" thickBot="1">
      <c r="A28" s="10"/>
      <c r="B28" s="90"/>
      <c r="C28" s="4"/>
      <c r="D28" s="42" t="s">
        <v>20</v>
      </c>
      <c r="E28" s="42"/>
      <c r="F28" s="42"/>
      <c r="G28" s="43" t="s">
        <v>7</v>
      </c>
      <c r="H28" s="43"/>
      <c r="I28" s="44" t="s">
        <v>55</v>
      </c>
      <c r="J28" s="103">
        <f>C28*52/12</f>
        <v>0</v>
      </c>
      <c r="K28" s="29" t="s">
        <v>8</v>
      </c>
      <c r="L28" s="16"/>
      <c r="M28" s="97" t="b">
        <v>0</v>
      </c>
    </row>
    <row r="29" spans="1:13" ht="12.75" thickBot="1">
      <c r="A29" s="10"/>
      <c r="B29" s="14"/>
      <c r="C29" s="15"/>
      <c r="D29" s="15"/>
      <c r="E29" s="15"/>
      <c r="F29" s="15"/>
      <c r="G29" s="15"/>
      <c r="H29" s="15"/>
      <c r="I29" s="15"/>
      <c r="J29" s="15"/>
      <c r="K29" s="15"/>
      <c r="L29" s="16"/>
      <c r="M29" s="97" t="b">
        <v>0</v>
      </c>
    </row>
    <row r="30" spans="1:13" ht="12.75" thickBot="1">
      <c r="A30" s="10"/>
      <c r="B30" s="90"/>
      <c r="C30" s="4"/>
      <c r="D30" s="23" t="s">
        <v>56</v>
      </c>
      <c r="E30" s="23"/>
      <c r="F30" s="45"/>
      <c r="G30" s="5">
        <v>0</v>
      </c>
      <c r="H30" s="25" t="s">
        <v>10</v>
      </c>
      <c r="I30" s="15" t="s">
        <v>11</v>
      </c>
      <c r="J30" s="103" t="str">
        <f>IF(G30=0,"",C30/G30)</f>
        <v/>
      </c>
      <c r="K30" s="25" t="s">
        <v>67</v>
      </c>
      <c r="L30" s="16"/>
      <c r="M30" s="97" t="b">
        <v>0</v>
      </c>
    </row>
    <row r="31" spans="1:13" ht="12.75" thickBot="1">
      <c r="A31" s="10"/>
      <c r="B31" s="90"/>
      <c r="C31" s="4"/>
      <c r="D31" s="15" t="s">
        <v>48</v>
      </c>
      <c r="E31" s="15"/>
      <c r="F31" s="15"/>
      <c r="G31" s="5">
        <v>0</v>
      </c>
      <c r="H31" s="27" t="s">
        <v>10</v>
      </c>
      <c r="I31" s="15"/>
      <c r="J31" s="103" t="str">
        <f>IF(G31=0,"",C31/G31)</f>
        <v/>
      </c>
      <c r="K31" s="27" t="s">
        <v>8</v>
      </c>
      <c r="L31" s="16"/>
      <c r="M31" s="97" t="b">
        <v>0</v>
      </c>
    </row>
    <row r="32" spans="1:13" ht="12.75" thickBot="1">
      <c r="A32" s="10"/>
      <c r="B32" s="90"/>
      <c r="C32" s="4"/>
      <c r="D32" s="42" t="s">
        <v>24</v>
      </c>
      <c r="E32" s="42"/>
      <c r="F32" s="46"/>
      <c r="G32" s="5">
        <v>0</v>
      </c>
      <c r="H32" s="29" t="s">
        <v>10</v>
      </c>
      <c r="I32" s="15"/>
      <c r="J32" s="103" t="str">
        <f>IF(G32=0,"",C32/G32)</f>
        <v/>
      </c>
      <c r="K32" s="29" t="s">
        <v>8</v>
      </c>
      <c r="L32" s="16"/>
      <c r="M32" s="97" t="b">
        <v>0</v>
      </c>
    </row>
    <row r="33" spans="1:13" ht="12.75" thickBot="1">
      <c r="A33" s="10"/>
      <c r="B33" s="14"/>
      <c r="C33" s="15"/>
      <c r="D33" s="15"/>
      <c r="E33" s="15"/>
      <c r="F33" s="15"/>
      <c r="G33" s="15"/>
      <c r="H33" s="15"/>
      <c r="I33" s="15"/>
      <c r="J33" s="15"/>
      <c r="K33" s="15"/>
      <c r="L33" s="16"/>
      <c r="M33" s="97" t="b">
        <v>0</v>
      </c>
    </row>
    <row r="34" spans="1:13" ht="12.75" thickBot="1">
      <c r="A34" s="10"/>
      <c r="B34" s="14"/>
      <c r="C34" s="104">
        <f>IF(M25=TRUE,J25,IF(M26=TRUE,J26,IF(M27=TRUE,J27,IF(M28=TRUE,J28,IF(M30=TRUE,J30,IF(M31=TRUE,J31,IF(M32=TRUE,J32,0)))))))</f>
        <v>0</v>
      </c>
      <c r="D34" s="153" t="s">
        <v>65</v>
      </c>
      <c r="E34" s="154"/>
      <c r="F34" s="118" t="s">
        <v>70</v>
      </c>
      <c r="G34" s="119"/>
      <c r="H34" s="119"/>
      <c r="I34" s="119"/>
      <c r="J34" s="155" t="s">
        <v>78</v>
      </c>
      <c r="K34" s="155"/>
      <c r="L34" s="16"/>
      <c r="M34" s="97" t="b">
        <v>0</v>
      </c>
    </row>
    <row r="35" spans="1:13" ht="10.5" customHeight="1">
      <c r="A35" s="10"/>
      <c r="B35" s="47"/>
      <c r="C35" s="40"/>
      <c r="D35" s="40"/>
      <c r="E35" s="40"/>
      <c r="F35" s="40"/>
      <c r="G35" s="40"/>
      <c r="H35" s="40"/>
      <c r="I35" s="40"/>
      <c r="J35" s="145" t="s">
        <v>80</v>
      </c>
      <c r="K35" s="145"/>
      <c r="L35" s="48"/>
      <c r="M35" s="102"/>
    </row>
    <row r="36" spans="1:13" ht="12.75" thickBot="1">
      <c r="A36" s="10"/>
      <c r="B36" s="14"/>
      <c r="C36" s="15"/>
      <c r="D36" s="15"/>
      <c r="E36" s="15"/>
      <c r="F36" s="15"/>
      <c r="G36" s="15"/>
      <c r="H36" s="15"/>
      <c r="I36" s="15"/>
      <c r="J36" s="49"/>
      <c r="K36" s="49"/>
      <c r="L36" s="48"/>
      <c r="M36" s="102"/>
    </row>
    <row r="37" spans="1:13" ht="12.75" thickBot="1">
      <c r="A37" s="10"/>
      <c r="B37" s="93" t="s">
        <v>28</v>
      </c>
      <c r="C37" s="94"/>
      <c r="D37" s="156" t="s">
        <v>68</v>
      </c>
      <c r="E37" s="156"/>
      <c r="F37" s="156"/>
      <c r="G37" s="157"/>
      <c r="H37" s="15"/>
      <c r="I37" s="15"/>
      <c r="J37" s="15"/>
      <c r="K37" s="15"/>
      <c r="L37" s="16"/>
      <c r="M37" s="99"/>
    </row>
    <row r="38" spans="1:13" ht="12.75" thickBot="1">
      <c r="A38" s="10"/>
      <c r="B38" s="14"/>
      <c r="C38" s="15"/>
      <c r="D38" s="15"/>
      <c r="E38" s="15"/>
      <c r="F38" s="15"/>
      <c r="G38" s="15"/>
      <c r="H38" s="15"/>
      <c r="I38" s="15"/>
      <c r="J38" s="15"/>
      <c r="K38" s="42"/>
      <c r="L38" s="16"/>
      <c r="M38" s="99"/>
    </row>
    <row r="39" spans="1:13" ht="12.75" thickBot="1">
      <c r="A39" s="10"/>
      <c r="B39" s="14"/>
      <c r="C39" s="4">
        <v>0</v>
      </c>
      <c r="D39" s="31" t="s">
        <v>74</v>
      </c>
      <c r="E39" s="23"/>
      <c r="F39" s="45"/>
      <c r="G39" s="5">
        <v>0</v>
      </c>
      <c r="H39" s="51" t="s">
        <v>10</v>
      </c>
      <c r="I39" s="15"/>
      <c r="J39" s="103" t="str">
        <f>IF(G39=0,"",C39/G39)</f>
        <v/>
      </c>
      <c r="K39" s="27" t="s">
        <v>8</v>
      </c>
      <c r="L39" s="16"/>
    </row>
    <row r="40" spans="1:13" ht="12.75" thickBot="1">
      <c r="A40" s="10"/>
      <c r="B40" s="14"/>
      <c r="C40" s="4">
        <v>0</v>
      </c>
      <c r="D40" s="15" t="s">
        <v>57</v>
      </c>
      <c r="E40" s="15"/>
      <c r="F40" s="15"/>
      <c r="G40" s="5">
        <v>0</v>
      </c>
      <c r="H40" s="52" t="s">
        <v>10</v>
      </c>
      <c r="I40" s="15"/>
      <c r="J40" s="103" t="str">
        <f>IF(G40=0,"",C40/G40)</f>
        <v/>
      </c>
      <c r="K40" s="27" t="s">
        <v>8</v>
      </c>
      <c r="L40" s="16"/>
    </row>
    <row r="41" spans="1:13" ht="12.75" thickBot="1">
      <c r="A41" s="10"/>
      <c r="B41" s="14"/>
      <c r="C41" s="4">
        <v>0</v>
      </c>
      <c r="D41" s="28" t="s">
        <v>73</v>
      </c>
      <c r="E41" s="42"/>
      <c r="F41" s="46"/>
      <c r="G41" s="5">
        <v>0</v>
      </c>
      <c r="H41" s="53" t="s">
        <v>10</v>
      </c>
      <c r="I41" s="15"/>
      <c r="J41" s="103" t="str">
        <f>IF(G41=0,"",C41/G41)</f>
        <v/>
      </c>
      <c r="K41" s="29" t="s">
        <v>8</v>
      </c>
      <c r="L41" s="16"/>
    </row>
    <row r="42" spans="1:13" ht="12.75" thickBot="1">
      <c r="A42" s="10"/>
      <c r="B42" s="14"/>
      <c r="C42" s="15"/>
      <c r="D42" s="15"/>
      <c r="E42" s="15"/>
      <c r="F42" s="15"/>
      <c r="G42" s="15"/>
      <c r="H42" s="15"/>
      <c r="I42" s="15"/>
      <c r="J42" s="15"/>
      <c r="K42" s="15"/>
      <c r="L42" s="16"/>
    </row>
    <row r="43" spans="1:13" ht="13.5" customHeight="1" thickBot="1">
      <c r="A43" s="10"/>
      <c r="B43" s="90"/>
      <c r="C43" s="103" t="str">
        <f>J39</f>
        <v/>
      </c>
      <c r="D43" s="24" t="s">
        <v>12</v>
      </c>
      <c r="E43" s="15"/>
      <c r="F43" s="15"/>
      <c r="G43" s="96" t="b">
        <v>0</v>
      </c>
      <c r="H43" s="145" t="s">
        <v>75</v>
      </c>
      <c r="I43" s="145"/>
      <c r="J43" s="145"/>
      <c r="K43" s="145"/>
      <c r="L43" s="16"/>
    </row>
    <row r="44" spans="1:13" ht="12.75" thickBot="1">
      <c r="A44" s="10"/>
      <c r="B44" s="90"/>
      <c r="C44" s="103" t="str">
        <f>IF(SUM(C40)=0,"",SUM(C39:C40)/SUM(G39:G40))</f>
        <v/>
      </c>
      <c r="D44" s="32" t="s">
        <v>25</v>
      </c>
      <c r="E44" s="15"/>
      <c r="F44" s="15"/>
      <c r="G44" s="96" t="b">
        <v>0</v>
      </c>
      <c r="H44" s="145"/>
      <c r="I44" s="145"/>
      <c r="J44" s="145"/>
      <c r="K44" s="145"/>
      <c r="L44" s="16"/>
    </row>
    <row r="45" spans="1:13" ht="12.75" thickBot="1">
      <c r="A45" s="10"/>
      <c r="B45" s="90"/>
      <c r="C45" s="103" t="str">
        <f>IF(SUM(C41)=0,"",SUM(C39:C41)/SUM(G39:G41))</f>
        <v/>
      </c>
      <c r="D45" s="33" t="s">
        <v>26</v>
      </c>
      <c r="E45" s="15"/>
      <c r="F45" s="15"/>
      <c r="G45" s="96" t="b">
        <v>0</v>
      </c>
      <c r="H45" s="145"/>
      <c r="I45" s="145"/>
      <c r="J45" s="145"/>
      <c r="K45" s="145"/>
      <c r="L45" s="16"/>
    </row>
    <row r="46" spans="1:13" ht="12.75" thickBot="1">
      <c r="A46" s="10"/>
      <c r="B46" s="14"/>
      <c r="C46" s="15"/>
      <c r="D46" s="15"/>
      <c r="E46" s="15"/>
      <c r="F46" s="15"/>
      <c r="G46" s="15"/>
      <c r="H46" s="15"/>
      <c r="I46" s="15"/>
      <c r="J46" s="15"/>
      <c r="K46" s="15"/>
      <c r="L46" s="16"/>
    </row>
    <row r="47" spans="1:13" ht="12.75" thickBot="1">
      <c r="A47" s="10"/>
      <c r="B47" s="14"/>
      <c r="C47" s="104">
        <f>MIN(C43:C45)</f>
        <v>0</v>
      </c>
      <c r="D47" s="54" t="s">
        <v>27</v>
      </c>
      <c r="E47" s="54"/>
      <c r="F47" s="118" t="s">
        <v>69</v>
      </c>
      <c r="G47" s="119"/>
      <c r="H47" s="119"/>
      <c r="I47" s="119"/>
      <c r="J47" s="105">
        <f>IF(G43=TRUE,C43,IF(G44=TRUE,C44,IF(G45=TRUE,C45,0)))</f>
        <v>0</v>
      </c>
      <c r="K47" s="36">
        <f>IF(J47=0,C47,J47)</f>
        <v>0</v>
      </c>
      <c r="L47" s="16"/>
    </row>
    <row r="48" spans="1:13">
      <c r="A48" s="10"/>
      <c r="B48" s="14"/>
      <c r="C48" s="15"/>
      <c r="D48" s="15"/>
      <c r="E48" s="15"/>
      <c r="F48" s="15"/>
      <c r="G48" s="15"/>
      <c r="H48" s="15"/>
      <c r="I48" s="15"/>
      <c r="J48" s="15"/>
      <c r="K48" s="15"/>
      <c r="L48" s="16"/>
    </row>
    <row r="49" spans="1:12" ht="12.75" thickBot="1">
      <c r="A49" s="10"/>
      <c r="B49" s="14"/>
      <c r="C49" s="15"/>
      <c r="D49" s="15"/>
      <c r="E49" s="15"/>
      <c r="F49" s="15"/>
      <c r="G49" s="15"/>
      <c r="H49" s="15"/>
      <c r="I49" s="15"/>
      <c r="J49" s="15"/>
      <c r="K49" s="15"/>
      <c r="L49" s="16"/>
    </row>
    <row r="50" spans="1:12" ht="12.75" thickBot="1">
      <c r="A50" s="10"/>
      <c r="B50" s="93" t="s">
        <v>29</v>
      </c>
      <c r="C50" s="94"/>
      <c r="D50" s="156" t="s">
        <v>30</v>
      </c>
      <c r="E50" s="156"/>
      <c r="F50" s="156"/>
      <c r="G50" s="157"/>
      <c r="H50" s="15"/>
      <c r="I50" s="15"/>
      <c r="J50" s="15"/>
      <c r="K50" s="15"/>
      <c r="L50" s="16"/>
    </row>
    <row r="51" spans="1:12" ht="12.75" thickBot="1">
      <c r="A51" s="10"/>
      <c r="B51" s="14"/>
      <c r="C51" s="15"/>
      <c r="D51" s="15"/>
      <c r="E51" s="15"/>
      <c r="F51" s="15"/>
      <c r="G51" s="15"/>
      <c r="H51" s="15"/>
      <c r="I51" s="15"/>
      <c r="J51" s="15"/>
      <c r="K51" s="15"/>
      <c r="L51" s="16"/>
    </row>
    <row r="52" spans="1:12" ht="12.75" thickBot="1">
      <c r="A52" s="10"/>
      <c r="B52" s="14"/>
      <c r="C52" s="4">
        <v>0</v>
      </c>
      <c r="D52" s="23" t="s">
        <v>31</v>
      </c>
      <c r="E52" s="23"/>
      <c r="F52" s="23"/>
      <c r="G52" s="158" t="s">
        <v>76</v>
      </c>
      <c r="H52" s="159"/>
      <c r="I52" s="106">
        <f>SUM(K65*C52)</f>
        <v>0</v>
      </c>
      <c r="J52" s="137" t="s">
        <v>81</v>
      </c>
      <c r="K52" s="138"/>
      <c r="L52" s="55"/>
    </row>
    <row r="53" spans="1:12" ht="12.75" thickBot="1">
      <c r="A53" s="10"/>
      <c r="B53" s="14"/>
      <c r="C53" s="4">
        <v>0</v>
      </c>
      <c r="D53" s="15" t="s">
        <v>32</v>
      </c>
      <c r="E53" s="15"/>
      <c r="F53" s="15"/>
      <c r="G53" s="139" t="s">
        <v>76</v>
      </c>
      <c r="H53" s="140"/>
      <c r="I53" s="4">
        <v>0</v>
      </c>
      <c r="J53" s="141" t="s">
        <v>34</v>
      </c>
      <c r="K53" s="142"/>
      <c r="L53" s="16"/>
    </row>
    <row r="54" spans="1:12" ht="12.75" thickBot="1">
      <c r="A54" s="10"/>
      <c r="B54" s="14"/>
      <c r="C54" s="4">
        <v>0</v>
      </c>
      <c r="D54" s="42" t="s">
        <v>33</v>
      </c>
      <c r="E54" s="42"/>
      <c r="F54" s="42"/>
      <c r="G54" s="112" t="s">
        <v>76</v>
      </c>
      <c r="H54" s="113"/>
      <c r="I54" s="4">
        <v>0</v>
      </c>
      <c r="J54" s="114" t="s">
        <v>35</v>
      </c>
      <c r="K54" s="115"/>
      <c r="L54" s="16"/>
    </row>
    <row r="55" spans="1:12" s="2" customFormat="1">
      <c r="A55" s="56"/>
      <c r="B55" s="57"/>
      <c r="C55" s="7"/>
      <c r="D55" s="58"/>
      <c r="E55" s="58"/>
      <c r="F55" s="58"/>
      <c r="G55" s="59" t="s">
        <v>77</v>
      </c>
      <c r="H55" s="60"/>
      <c r="I55" s="7"/>
      <c r="J55" s="61"/>
      <c r="K55" s="61"/>
      <c r="L55" s="62"/>
    </row>
    <row r="56" spans="1:12" ht="12.75" thickBot="1">
      <c r="A56" s="10"/>
      <c r="B56" s="14"/>
      <c r="C56" s="15"/>
      <c r="D56" s="15"/>
      <c r="E56" s="15"/>
      <c r="F56" s="15"/>
      <c r="G56" s="15"/>
      <c r="H56" s="15"/>
      <c r="I56" s="15"/>
      <c r="J56" s="15"/>
      <c r="K56" s="15"/>
      <c r="L56" s="16"/>
    </row>
    <row r="57" spans="1:12" ht="12.75" thickBot="1">
      <c r="A57" s="10"/>
      <c r="B57" s="14"/>
      <c r="C57" s="106">
        <f>C52-I52</f>
        <v>0</v>
      </c>
      <c r="D57" s="31" t="s">
        <v>36</v>
      </c>
      <c r="E57" s="23"/>
      <c r="F57" s="45"/>
      <c r="G57" s="5">
        <v>0</v>
      </c>
      <c r="H57" s="63" t="s">
        <v>10</v>
      </c>
      <c r="I57" s="103" t="str">
        <f>IF(G57=0,"",C57/G57)</f>
        <v/>
      </c>
      <c r="J57" s="64" t="s">
        <v>49</v>
      </c>
      <c r="K57" s="15"/>
      <c r="L57" s="16"/>
    </row>
    <row r="58" spans="1:12" ht="12.75" thickBot="1">
      <c r="A58" s="10"/>
      <c r="B58" s="14"/>
      <c r="C58" s="103">
        <f>C53-I53</f>
        <v>0</v>
      </c>
      <c r="D58" s="15" t="s">
        <v>37</v>
      </c>
      <c r="E58" s="15"/>
      <c r="F58" s="15"/>
      <c r="G58" s="5">
        <v>0</v>
      </c>
      <c r="H58" s="18" t="s">
        <v>10</v>
      </c>
      <c r="I58" s="103" t="str">
        <f>IF(G58=0,"",C58/G58)</f>
        <v/>
      </c>
      <c r="J58" s="65" t="s">
        <v>49</v>
      </c>
      <c r="K58" s="15"/>
      <c r="L58" s="16"/>
    </row>
    <row r="59" spans="1:12" ht="12.75" thickBot="1">
      <c r="A59" s="10"/>
      <c r="B59" s="14"/>
      <c r="C59" s="103">
        <f>C54-I54</f>
        <v>0</v>
      </c>
      <c r="D59" s="28" t="s">
        <v>37</v>
      </c>
      <c r="E59" s="42"/>
      <c r="F59" s="46"/>
      <c r="G59" s="5">
        <v>0</v>
      </c>
      <c r="H59" s="66" t="s">
        <v>10</v>
      </c>
      <c r="I59" s="103" t="str">
        <f>IF(G59=0,"",C59/G59)</f>
        <v/>
      </c>
      <c r="J59" s="67" t="s">
        <v>49</v>
      </c>
      <c r="K59" s="15"/>
      <c r="L59" s="16"/>
    </row>
    <row r="60" spans="1:12" ht="12.75" thickBot="1">
      <c r="A60" s="10"/>
      <c r="B60" s="14"/>
      <c r="C60" s="15"/>
      <c r="D60" s="15"/>
      <c r="E60" s="15"/>
      <c r="F60" s="15"/>
      <c r="G60" s="15"/>
      <c r="H60" s="15"/>
      <c r="I60" s="15"/>
      <c r="J60" s="15"/>
      <c r="K60" s="15"/>
      <c r="L60" s="16"/>
    </row>
    <row r="61" spans="1:12" ht="12.75" thickBot="1">
      <c r="A61" s="10"/>
      <c r="B61" s="90"/>
      <c r="C61" s="103" t="str">
        <f>I57</f>
        <v/>
      </c>
      <c r="D61" s="68" t="s">
        <v>61</v>
      </c>
      <c r="E61" s="24"/>
      <c r="F61" s="15"/>
      <c r="G61" s="96" t="b">
        <v>0</v>
      </c>
      <c r="H61" s="15"/>
      <c r="I61" s="69" t="s">
        <v>44</v>
      </c>
      <c r="J61" s="39"/>
      <c r="K61" s="70"/>
      <c r="L61" s="16"/>
    </row>
    <row r="62" spans="1:12" ht="12.75" thickBot="1">
      <c r="A62" s="10"/>
      <c r="B62" s="90"/>
      <c r="C62" s="103" t="str">
        <f>IF(SUM(C53)=0,"",SUM(C57:C58)/SUM(G57:G58))</f>
        <v/>
      </c>
      <c r="D62" s="71" t="s">
        <v>62</v>
      </c>
      <c r="E62" s="32"/>
      <c r="F62" s="15"/>
      <c r="G62" s="96" t="b">
        <v>0</v>
      </c>
      <c r="H62" s="15"/>
      <c r="I62" s="72" t="s">
        <v>45</v>
      </c>
      <c r="J62" s="41"/>
      <c r="K62" s="73"/>
      <c r="L62" s="16"/>
    </row>
    <row r="63" spans="1:12" ht="12.75" thickBot="1">
      <c r="A63" s="10"/>
      <c r="B63" s="90"/>
      <c r="C63" s="103" t="str">
        <f>IF(SUM(C54)=0,"",SUM(C57:C59)/SUM(G57:G59))</f>
        <v/>
      </c>
      <c r="D63" s="74" t="s">
        <v>38</v>
      </c>
      <c r="E63" s="33"/>
      <c r="F63" s="15"/>
      <c r="G63" s="96" t="b">
        <v>0</v>
      </c>
      <c r="H63" s="15"/>
      <c r="I63" s="72" t="s">
        <v>29</v>
      </c>
      <c r="J63" s="41"/>
      <c r="K63" s="103">
        <f>C53+C54</f>
        <v>0</v>
      </c>
      <c r="L63" s="16"/>
    </row>
    <row r="64" spans="1:12" ht="12.75" thickBot="1">
      <c r="A64" s="10"/>
      <c r="B64" s="14"/>
      <c r="C64" s="15"/>
      <c r="D64" s="15"/>
      <c r="E64" s="15"/>
      <c r="F64" s="15"/>
      <c r="G64" s="15"/>
      <c r="H64" s="15"/>
      <c r="I64" s="72" t="s">
        <v>46</v>
      </c>
      <c r="J64" s="41"/>
      <c r="K64" s="103">
        <f>I53+I54</f>
        <v>0</v>
      </c>
      <c r="L64" s="16"/>
    </row>
    <row r="65" spans="1:12" ht="12.75" thickBot="1">
      <c r="A65" s="10"/>
      <c r="B65" s="14"/>
      <c r="C65" s="15"/>
      <c r="D65" s="15"/>
      <c r="E65" s="15"/>
      <c r="F65" s="15"/>
      <c r="G65" s="15"/>
      <c r="H65" s="15"/>
      <c r="I65" s="75" t="s">
        <v>47</v>
      </c>
      <c r="J65" s="44"/>
      <c r="K65" s="103">
        <f>IF((K63)=0,0,K64/K63)</f>
        <v>0</v>
      </c>
      <c r="L65" s="16"/>
    </row>
    <row r="66" spans="1:12" ht="12.75" thickBot="1">
      <c r="A66" s="10"/>
      <c r="B66" s="14"/>
      <c r="C66" s="15"/>
      <c r="D66" s="15"/>
      <c r="E66" s="15"/>
      <c r="F66" s="15"/>
      <c r="G66" s="15"/>
      <c r="H66" s="15"/>
      <c r="I66" s="41"/>
      <c r="J66" s="41"/>
      <c r="K66" s="76"/>
      <c r="L66" s="16"/>
    </row>
    <row r="67" spans="1:12" ht="12.75" thickBot="1">
      <c r="A67" s="10"/>
      <c r="B67" s="14"/>
      <c r="C67" s="104">
        <f>MIN(C61:C63)</f>
        <v>0</v>
      </c>
      <c r="D67" s="116" t="s">
        <v>39</v>
      </c>
      <c r="E67" s="117"/>
      <c r="F67" s="118" t="s">
        <v>69</v>
      </c>
      <c r="G67" s="119"/>
      <c r="H67" s="119"/>
      <c r="I67" s="119"/>
      <c r="J67" s="105">
        <f>IF(G61=TRUE,C61,IF(G62=TRUE,C62,IF(G63=TRUE,C63,0)))</f>
        <v>0</v>
      </c>
      <c r="K67" s="36">
        <f>IF(J67=0,C67,J67)</f>
        <v>0</v>
      </c>
      <c r="L67" s="16"/>
    </row>
    <row r="68" spans="1:12">
      <c r="A68" s="10"/>
      <c r="B68" s="14"/>
      <c r="C68" s="15"/>
      <c r="D68" s="15"/>
      <c r="E68" s="15"/>
      <c r="F68" s="15"/>
      <c r="G68" s="15"/>
      <c r="H68" s="15"/>
      <c r="I68" s="15"/>
      <c r="J68" s="15"/>
      <c r="K68" s="15"/>
      <c r="L68" s="16"/>
    </row>
    <row r="69" spans="1:12" ht="12.75" thickBot="1">
      <c r="A69" s="10"/>
      <c r="B69" s="14"/>
      <c r="C69" s="15"/>
      <c r="D69" s="15"/>
      <c r="E69" s="15"/>
      <c r="F69" s="15"/>
      <c r="G69" s="15"/>
      <c r="H69" s="15"/>
      <c r="I69" s="15"/>
      <c r="J69" s="15"/>
      <c r="K69" s="15"/>
      <c r="L69" s="16"/>
    </row>
    <row r="70" spans="1:12" ht="12.75" thickBot="1">
      <c r="A70" s="10"/>
      <c r="B70" s="93" t="s">
        <v>40</v>
      </c>
      <c r="C70" s="94"/>
      <c r="D70" s="92" t="s">
        <v>43</v>
      </c>
      <c r="E70" s="120">
        <v>0</v>
      </c>
      <c r="F70" s="121"/>
      <c r="G70" s="15"/>
      <c r="H70" s="15"/>
      <c r="I70" s="15"/>
      <c r="J70" s="15"/>
      <c r="K70" s="15"/>
      <c r="L70" s="16"/>
    </row>
    <row r="71" spans="1:12" ht="12.75" thickBot="1">
      <c r="A71" s="10"/>
      <c r="B71" s="14"/>
      <c r="C71" s="15"/>
      <c r="D71" s="15"/>
      <c r="E71" s="15"/>
      <c r="F71" s="15"/>
      <c r="G71" s="15"/>
      <c r="H71" s="15"/>
      <c r="I71" s="15"/>
      <c r="J71" s="15"/>
      <c r="K71" s="15"/>
      <c r="L71" s="16"/>
    </row>
    <row r="72" spans="1:12" ht="12.75" thickBot="1">
      <c r="A72" s="10"/>
      <c r="B72" s="14" t="s">
        <v>11</v>
      </c>
      <c r="C72" s="4">
        <v>0</v>
      </c>
      <c r="D72" s="68" t="s">
        <v>41</v>
      </c>
      <c r="E72" s="15"/>
      <c r="F72" s="15"/>
      <c r="G72" s="5">
        <v>0</v>
      </c>
      <c r="H72" s="132" t="s">
        <v>10</v>
      </c>
      <c r="I72" s="133"/>
      <c r="J72" s="103" t="str">
        <f>IF((G72)=0,"",C72/G72)</f>
        <v/>
      </c>
      <c r="K72" s="25" t="s">
        <v>8</v>
      </c>
      <c r="L72" s="16"/>
    </row>
    <row r="73" spans="1:12" ht="12.75" thickBot="1">
      <c r="A73" s="10"/>
      <c r="B73" s="14"/>
      <c r="C73" s="4">
        <v>0</v>
      </c>
      <c r="D73" s="14" t="s">
        <v>63</v>
      </c>
      <c r="E73" s="6">
        <v>0</v>
      </c>
      <c r="F73" s="15"/>
      <c r="G73" s="5">
        <v>0</v>
      </c>
      <c r="H73" s="132" t="s">
        <v>10</v>
      </c>
      <c r="I73" s="133"/>
      <c r="J73" s="103" t="str">
        <f>IF((G73)=0,"",C73/G73)</f>
        <v/>
      </c>
      <c r="K73" s="27" t="s">
        <v>8</v>
      </c>
      <c r="L73" s="16"/>
    </row>
    <row r="74" spans="1:12" ht="12.75" thickBot="1">
      <c r="A74" s="10"/>
      <c r="B74" s="14"/>
      <c r="C74" s="4">
        <v>0</v>
      </c>
      <c r="D74" s="28" t="s">
        <v>63</v>
      </c>
      <c r="E74" s="6">
        <v>0</v>
      </c>
      <c r="F74" s="15"/>
      <c r="G74" s="9">
        <v>0</v>
      </c>
      <c r="H74" s="134" t="s">
        <v>10</v>
      </c>
      <c r="I74" s="134"/>
      <c r="J74" s="107" t="str">
        <f>IF((G74)=0,"",C74/G74)</f>
        <v/>
      </c>
      <c r="K74" s="29" t="s">
        <v>8</v>
      </c>
      <c r="L74" s="16"/>
    </row>
    <row r="75" spans="1:12" ht="12.75" thickBot="1">
      <c r="A75" s="10"/>
      <c r="B75" s="14"/>
      <c r="C75" s="15"/>
      <c r="D75" s="15"/>
      <c r="E75" s="15"/>
      <c r="F75" s="15"/>
      <c r="G75" s="15"/>
      <c r="H75" s="15"/>
      <c r="I75" s="15"/>
      <c r="J75" s="15"/>
      <c r="K75" s="15"/>
      <c r="L75" s="16"/>
    </row>
    <row r="76" spans="1:12" ht="12.75" thickBot="1">
      <c r="A76" s="10"/>
      <c r="B76" s="90"/>
      <c r="C76" s="103" t="str">
        <f>J72</f>
        <v/>
      </c>
      <c r="D76" s="24" t="s">
        <v>42</v>
      </c>
      <c r="E76" s="15"/>
      <c r="F76" s="15"/>
      <c r="G76" s="96" t="b">
        <v>0</v>
      </c>
      <c r="H76" s="15"/>
      <c r="I76" s="15"/>
      <c r="J76" s="15"/>
      <c r="K76" s="15"/>
      <c r="L76" s="16"/>
    </row>
    <row r="77" spans="1:12" ht="12.75" thickBot="1">
      <c r="A77" s="10"/>
      <c r="B77" s="90"/>
      <c r="C77" s="103" t="str">
        <f>IF(SUM(G72:G73)=0,"",SUM(C72:C73)/SUM(G72:G73))</f>
        <v/>
      </c>
      <c r="D77" s="32" t="s">
        <v>50</v>
      </c>
      <c r="E77" s="15"/>
      <c r="F77" s="15"/>
      <c r="G77" s="96" t="b">
        <v>0</v>
      </c>
      <c r="H77" s="15"/>
      <c r="I77" s="15"/>
      <c r="J77" s="15"/>
      <c r="K77" s="15"/>
      <c r="L77" s="16"/>
    </row>
    <row r="78" spans="1:12" ht="12.75" thickBot="1">
      <c r="A78" s="10"/>
      <c r="B78" s="90"/>
      <c r="C78" s="103" t="str">
        <f>IF(SUM(G72:G74)=0,"",SUM(C72:C74)/SUM(G72:G74))</f>
        <v/>
      </c>
      <c r="D78" s="33" t="s">
        <v>51</v>
      </c>
      <c r="E78" s="15"/>
      <c r="F78" s="15"/>
      <c r="G78" s="96" t="b">
        <v>0</v>
      </c>
      <c r="H78" s="15"/>
      <c r="I78" s="15"/>
      <c r="J78" s="15"/>
      <c r="K78" s="15"/>
      <c r="L78" s="16"/>
    </row>
    <row r="79" spans="1:12" ht="12.75" thickBot="1">
      <c r="A79" s="10"/>
      <c r="B79" s="14"/>
      <c r="C79" s="15"/>
      <c r="D79" s="15" t="s">
        <v>11</v>
      </c>
      <c r="E79" s="15"/>
      <c r="F79" s="15"/>
      <c r="G79" s="15"/>
      <c r="H79" s="15"/>
      <c r="I79" s="15"/>
      <c r="J79" s="15"/>
      <c r="K79" s="15"/>
      <c r="L79" s="16"/>
    </row>
    <row r="80" spans="1:12" ht="12.75" thickBot="1">
      <c r="A80" s="10"/>
      <c r="B80" s="14"/>
      <c r="C80" s="104">
        <f>MIN(C76,C77,C78)</f>
        <v>0</v>
      </c>
      <c r="D80" s="116" t="s">
        <v>58</v>
      </c>
      <c r="E80" s="117"/>
      <c r="F80" s="118" t="s">
        <v>69</v>
      </c>
      <c r="G80" s="119"/>
      <c r="H80" s="119"/>
      <c r="I80" s="119"/>
      <c r="J80" s="105">
        <f>IF(G76=TRUE,C76,IF(G77=TRUE,C77,IF(G78=TRUE,C78,0)))</f>
        <v>0</v>
      </c>
      <c r="K80" s="36">
        <f>IF(J80=0,C80,J80)</f>
        <v>0</v>
      </c>
      <c r="L80" s="16"/>
    </row>
    <row r="81" spans="1:26">
      <c r="A81" s="10"/>
      <c r="B81" s="14"/>
      <c r="C81" s="15"/>
      <c r="D81" s="15"/>
      <c r="E81" s="15"/>
      <c r="F81" s="15"/>
      <c r="G81" s="15"/>
      <c r="H81" s="15"/>
      <c r="I81" s="15"/>
      <c r="J81" s="15"/>
      <c r="K81" s="15"/>
      <c r="L81" s="16"/>
    </row>
    <row r="82" spans="1:26" ht="12.75" thickBot="1">
      <c r="A82" s="10"/>
      <c r="B82" s="14"/>
      <c r="C82" s="15"/>
      <c r="D82" s="15"/>
      <c r="E82" s="15"/>
      <c r="F82" s="15"/>
      <c r="G82" s="15"/>
      <c r="H82" s="15"/>
      <c r="I82" s="15"/>
      <c r="J82" s="15"/>
      <c r="K82" s="15"/>
      <c r="L82" s="16"/>
    </row>
    <row r="83" spans="1:26" ht="12.75" thickBot="1">
      <c r="A83" s="10"/>
      <c r="B83" s="78" t="s">
        <v>84</v>
      </c>
      <c r="C83" s="78"/>
      <c r="D83" s="77" t="s">
        <v>43</v>
      </c>
      <c r="E83" s="120">
        <v>0</v>
      </c>
      <c r="F83" s="121"/>
      <c r="G83" s="15"/>
      <c r="H83" s="15"/>
      <c r="I83" s="15"/>
      <c r="J83" s="15"/>
      <c r="K83" s="15"/>
      <c r="L83" s="16"/>
      <c r="R83" s="99"/>
      <c r="S83" s="99"/>
    </row>
    <row r="84" spans="1:26" ht="12.75" thickBot="1">
      <c r="A84" s="10"/>
      <c r="B84" s="14"/>
      <c r="C84" s="15"/>
      <c r="D84" s="15"/>
      <c r="E84" s="15"/>
      <c r="F84" s="15"/>
      <c r="G84" s="15"/>
      <c r="H84" s="15"/>
      <c r="I84" s="15"/>
      <c r="J84" s="15"/>
      <c r="K84" s="15"/>
      <c r="L84" s="16"/>
      <c r="R84" s="99"/>
      <c r="S84" s="99"/>
    </row>
    <row r="85" spans="1:26" ht="12.75" thickBot="1">
      <c r="A85" s="10"/>
      <c r="B85" s="90"/>
      <c r="C85" s="4"/>
      <c r="D85" s="23" t="s">
        <v>53</v>
      </c>
      <c r="E85" s="23"/>
      <c r="F85" s="23"/>
      <c r="G85" s="23"/>
      <c r="H85" s="23"/>
      <c r="I85" s="24"/>
      <c r="J85" s="107">
        <f>C85</f>
        <v>0</v>
      </c>
      <c r="K85" s="25" t="s">
        <v>8</v>
      </c>
      <c r="L85" s="98" t="b">
        <v>0</v>
      </c>
      <c r="M85" s="160"/>
      <c r="N85" s="161"/>
      <c r="O85" s="161"/>
      <c r="P85" s="161"/>
      <c r="Q85" s="160"/>
      <c r="R85" s="162"/>
      <c r="S85" s="162"/>
      <c r="T85" s="160"/>
      <c r="U85" s="160"/>
      <c r="V85" s="160"/>
      <c r="W85" s="160"/>
      <c r="X85" s="160"/>
      <c r="Y85" s="160"/>
      <c r="Z85" s="160"/>
    </row>
    <row r="86" spans="1:26" ht="12.75" thickBot="1">
      <c r="A86" s="10"/>
      <c r="B86" s="90"/>
      <c r="C86" s="4"/>
      <c r="D86" s="15" t="s">
        <v>52</v>
      </c>
      <c r="E86" s="15"/>
      <c r="F86" s="15"/>
      <c r="G86" s="15"/>
      <c r="H86" s="15"/>
      <c r="I86" s="32"/>
      <c r="J86" s="107">
        <f>C86/12</f>
        <v>0</v>
      </c>
      <c r="K86" s="29" t="s">
        <v>8</v>
      </c>
      <c r="L86" s="98" t="b">
        <v>0</v>
      </c>
      <c r="M86" s="160"/>
      <c r="N86" s="161"/>
      <c r="O86" s="161"/>
      <c r="P86" s="161"/>
      <c r="Q86" s="160"/>
      <c r="R86" s="162"/>
      <c r="S86" s="162"/>
      <c r="T86" s="160"/>
      <c r="U86" s="160"/>
      <c r="V86" s="160"/>
      <c r="W86" s="160"/>
      <c r="X86" s="160"/>
      <c r="Y86" s="160"/>
      <c r="Z86" s="160"/>
    </row>
    <row r="87" spans="1:26" ht="12.75" thickBot="1">
      <c r="A87" s="10"/>
      <c r="B87" s="108"/>
      <c r="C87" s="4"/>
      <c r="D87" s="15" t="s">
        <v>82</v>
      </c>
      <c r="E87" s="15"/>
      <c r="F87" s="15"/>
      <c r="G87" s="15"/>
      <c r="H87" s="15"/>
      <c r="I87" s="65"/>
      <c r="J87" s="79"/>
      <c r="K87" s="15"/>
      <c r="L87" s="16"/>
      <c r="M87" s="160"/>
      <c r="N87" s="161"/>
      <c r="O87" s="163"/>
      <c r="P87" s="161"/>
      <c r="Q87" s="160"/>
      <c r="R87" s="162"/>
      <c r="S87" s="162"/>
      <c r="T87" s="160"/>
      <c r="U87" s="160"/>
      <c r="V87" s="160"/>
      <c r="W87" s="160"/>
      <c r="X87" s="160"/>
      <c r="Y87" s="160"/>
      <c r="Z87" s="160"/>
    </row>
    <row r="88" spans="1:26" ht="12.75" thickBot="1">
      <c r="A88" s="10"/>
      <c r="B88" s="111"/>
      <c r="C88" s="105">
        <f>C87*25%/12</f>
        <v>0</v>
      </c>
      <c r="D88" s="15" t="s">
        <v>83</v>
      </c>
      <c r="E88" s="15"/>
      <c r="F88" s="15"/>
      <c r="G88" s="15"/>
      <c r="H88" s="15"/>
      <c r="I88" s="65"/>
      <c r="J88" s="79"/>
      <c r="K88" s="15"/>
      <c r="L88" s="16"/>
      <c r="M88" s="160"/>
      <c r="N88" s="161"/>
      <c r="O88" s="161"/>
      <c r="P88" s="161"/>
      <c r="Q88" s="160"/>
      <c r="R88" s="162"/>
      <c r="S88" s="162"/>
      <c r="T88" s="160"/>
      <c r="U88" s="160"/>
      <c r="V88" s="160"/>
      <c r="W88" s="160"/>
      <c r="X88" s="160"/>
      <c r="Y88" s="160"/>
      <c r="Z88" s="160"/>
    </row>
    <row r="89" spans="1:26" ht="12.75" thickBot="1">
      <c r="A89" s="10"/>
      <c r="B89" s="14"/>
      <c r="C89" s="103">
        <f>IF(L85=TRUE,(J85+C88),IF(L86=TRUE,(J86+C88),0))</f>
        <v>0</v>
      </c>
      <c r="D89" s="42" t="s">
        <v>71</v>
      </c>
      <c r="E89" s="42"/>
      <c r="F89" s="42"/>
      <c r="G89" s="42"/>
      <c r="H89" s="42"/>
      <c r="I89" s="67"/>
      <c r="J89" s="79"/>
      <c r="K89" s="15"/>
      <c r="L89" s="16"/>
      <c r="M89" s="160"/>
      <c r="N89" s="161"/>
      <c r="O89" s="161"/>
      <c r="P89" s="161"/>
      <c r="Q89" s="160"/>
      <c r="R89" s="162"/>
      <c r="S89" s="162"/>
      <c r="T89" s="160"/>
      <c r="U89" s="160"/>
      <c r="V89" s="160"/>
      <c r="W89" s="160"/>
      <c r="X89" s="160"/>
      <c r="Y89" s="160"/>
      <c r="Z89" s="160"/>
    </row>
    <row r="90" spans="1:26">
      <c r="A90" s="10"/>
      <c r="B90" s="14"/>
      <c r="C90" s="15"/>
      <c r="D90" s="15"/>
      <c r="E90" s="15"/>
      <c r="F90" s="15"/>
      <c r="G90" s="15"/>
      <c r="H90" s="15"/>
      <c r="I90" s="79"/>
      <c r="J90" s="79"/>
      <c r="K90" s="15"/>
      <c r="L90" s="16"/>
      <c r="M90" s="160"/>
      <c r="N90" s="161"/>
      <c r="O90" s="161"/>
      <c r="P90" s="161"/>
      <c r="Q90" s="160"/>
      <c r="R90" s="162"/>
      <c r="S90" s="162"/>
      <c r="T90" s="160"/>
      <c r="U90" s="160"/>
      <c r="V90" s="160"/>
      <c r="W90" s="160"/>
      <c r="X90" s="160"/>
      <c r="Y90" s="160"/>
      <c r="Z90" s="160"/>
    </row>
    <row r="91" spans="1:26" ht="12.75" thickBot="1">
      <c r="A91" s="10"/>
      <c r="B91" s="14"/>
      <c r="C91" s="15"/>
      <c r="D91" s="15"/>
      <c r="E91" s="15"/>
      <c r="F91" s="15"/>
      <c r="G91" s="15"/>
      <c r="H91" s="15"/>
      <c r="I91" s="79"/>
      <c r="J91" s="79"/>
      <c r="K91" s="15"/>
      <c r="L91" s="16"/>
      <c r="M91" s="160"/>
      <c r="N91" s="161"/>
      <c r="O91" s="161"/>
      <c r="P91" s="161"/>
      <c r="Q91" s="160"/>
      <c r="R91" s="162"/>
      <c r="S91" s="162"/>
      <c r="T91" s="160"/>
      <c r="U91" s="160"/>
      <c r="V91" s="160"/>
      <c r="W91" s="160"/>
      <c r="X91" s="160"/>
      <c r="Y91" s="160"/>
      <c r="Z91" s="160"/>
    </row>
    <row r="92" spans="1:26" ht="12.75" thickBot="1">
      <c r="A92" s="10"/>
      <c r="B92" s="78" t="s">
        <v>85</v>
      </c>
      <c r="C92" s="78"/>
      <c r="D92" s="77" t="s">
        <v>43</v>
      </c>
      <c r="E92" s="120">
        <v>0</v>
      </c>
      <c r="F92" s="121"/>
      <c r="G92" s="15"/>
      <c r="H92" s="15"/>
      <c r="I92" s="15"/>
      <c r="J92" s="15"/>
      <c r="K92" s="15"/>
      <c r="L92" s="16"/>
      <c r="M92" s="160"/>
      <c r="N92" s="161"/>
      <c r="O92" s="161"/>
      <c r="P92" s="161"/>
      <c r="Q92" s="160"/>
      <c r="R92" s="162"/>
      <c r="S92" s="162"/>
      <c r="T92" s="160"/>
      <c r="U92" s="160"/>
      <c r="V92" s="160"/>
      <c r="W92" s="160"/>
      <c r="X92" s="160"/>
      <c r="Y92" s="160"/>
      <c r="Z92" s="160"/>
    </row>
    <row r="93" spans="1:26" s="3" customFormat="1" ht="12.75" thickBot="1">
      <c r="A93" s="80"/>
      <c r="B93" s="14"/>
      <c r="C93" s="15"/>
      <c r="D93" s="15"/>
      <c r="E93" s="15"/>
      <c r="F93" s="15"/>
      <c r="G93" s="15"/>
      <c r="H93" s="15"/>
      <c r="I93" s="15"/>
      <c r="J93" s="15"/>
      <c r="K93" s="15"/>
      <c r="L93" s="16"/>
    </row>
    <row r="94" spans="1:26" ht="12.75" thickBot="1">
      <c r="A94" s="10"/>
      <c r="B94" s="90"/>
      <c r="C94" s="4"/>
      <c r="D94" s="23" t="s">
        <v>53</v>
      </c>
      <c r="E94" s="23"/>
      <c r="F94" s="23"/>
      <c r="G94" s="23"/>
      <c r="H94" s="23"/>
      <c r="I94" s="24"/>
      <c r="J94" s="107">
        <f>C94</f>
        <v>0</v>
      </c>
      <c r="K94" s="25" t="s">
        <v>8</v>
      </c>
      <c r="L94" s="98" t="b">
        <v>0</v>
      </c>
      <c r="M94" s="160"/>
      <c r="N94" s="160"/>
      <c r="O94" s="160"/>
      <c r="P94" s="160"/>
      <c r="Q94" s="160"/>
      <c r="R94" s="160"/>
      <c r="S94" s="160"/>
      <c r="T94" s="160"/>
      <c r="U94" s="160"/>
      <c r="V94" s="160"/>
      <c r="W94" s="160"/>
      <c r="X94" s="160"/>
      <c r="Y94" s="160"/>
      <c r="Z94" s="160"/>
    </row>
    <row r="95" spans="1:26" ht="12.75" thickBot="1">
      <c r="A95" s="10"/>
      <c r="B95" s="90"/>
      <c r="C95" s="4"/>
      <c r="D95" s="15" t="s">
        <v>52</v>
      </c>
      <c r="E95" s="15"/>
      <c r="F95" s="15"/>
      <c r="G95" s="15"/>
      <c r="H95" s="15"/>
      <c r="I95" s="32"/>
      <c r="J95" s="107">
        <f>C95/12</f>
        <v>0</v>
      </c>
      <c r="K95" s="29" t="s">
        <v>8</v>
      </c>
      <c r="L95" s="98" t="b">
        <v>0</v>
      </c>
      <c r="M95" s="160"/>
      <c r="N95" s="160"/>
      <c r="O95" s="160"/>
      <c r="P95" s="160"/>
      <c r="Q95" s="160"/>
      <c r="R95" s="160"/>
      <c r="S95" s="160"/>
      <c r="T95" s="160"/>
      <c r="U95" s="160"/>
      <c r="V95" s="160"/>
      <c r="W95" s="160"/>
      <c r="X95" s="160"/>
      <c r="Y95" s="160"/>
      <c r="Z95" s="160"/>
    </row>
    <row r="96" spans="1:26" ht="12.75" thickBot="1">
      <c r="A96" s="10"/>
      <c r="B96" s="108"/>
      <c r="C96" s="4"/>
      <c r="D96" s="15" t="s">
        <v>82</v>
      </c>
      <c r="E96" s="15"/>
      <c r="F96" s="15"/>
      <c r="G96" s="15"/>
      <c r="H96" s="15"/>
      <c r="I96" s="65"/>
      <c r="J96" s="79"/>
      <c r="K96" s="15"/>
      <c r="L96" s="16"/>
      <c r="M96" s="160"/>
      <c r="N96" s="160"/>
      <c r="O96" s="160"/>
      <c r="P96" s="160"/>
      <c r="Q96" s="160"/>
      <c r="R96" s="160"/>
      <c r="S96" s="160"/>
      <c r="T96" s="160"/>
      <c r="U96" s="160"/>
      <c r="V96" s="160"/>
      <c r="W96" s="160"/>
      <c r="X96" s="160"/>
      <c r="Y96" s="160"/>
      <c r="Z96" s="160"/>
    </row>
    <row r="97" spans="1:26" ht="12.75" thickBot="1">
      <c r="A97" s="10"/>
      <c r="B97" s="110"/>
      <c r="C97" s="103">
        <f>C96*25%/12</f>
        <v>0</v>
      </c>
      <c r="D97" s="15" t="s">
        <v>83</v>
      </c>
      <c r="E97" s="15"/>
      <c r="F97" s="15"/>
      <c r="G97" s="15"/>
      <c r="H97" s="15"/>
      <c r="I97" s="65"/>
      <c r="J97" s="79"/>
      <c r="K97" s="15"/>
      <c r="L97" s="16"/>
      <c r="M97" s="160"/>
      <c r="N97" s="160"/>
      <c r="O97" s="160"/>
      <c r="P97" s="160"/>
      <c r="Q97" s="160"/>
      <c r="R97" s="160"/>
      <c r="S97" s="160"/>
      <c r="T97" s="160"/>
      <c r="U97" s="160"/>
      <c r="V97" s="160"/>
      <c r="W97" s="160"/>
      <c r="X97" s="160"/>
      <c r="Y97" s="160"/>
      <c r="Z97" s="160"/>
    </row>
    <row r="98" spans="1:26" ht="12.75" thickBot="1">
      <c r="A98" s="10"/>
      <c r="B98" s="14"/>
      <c r="C98" s="103">
        <f>IF(L94=TRUE,(J94+C97),IF(L95=TRUE,(J95+C97),0))</f>
        <v>0</v>
      </c>
      <c r="D98" s="42" t="s">
        <v>71</v>
      </c>
      <c r="E98" s="42"/>
      <c r="F98" s="42"/>
      <c r="G98" s="42"/>
      <c r="H98" s="42"/>
      <c r="I98" s="67"/>
      <c r="J98" s="79"/>
      <c r="K98" s="15"/>
      <c r="L98" s="16"/>
      <c r="M98" s="160"/>
      <c r="N98" s="160"/>
      <c r="O98" s="160"/>
      <c r="P98" s="160"/>
      <c r="Q98" s="160"/>
      <c r="R98" s="160"/>
      <c r="S98" s="160"/>
      <c r="T98" s="160"/>
      <c r="U98" s="160"/>
      <c r="V98" s="160"/>
      <c r="W98" s="160"/>
      <c r="X98" s="160"/>
      <c r="Y98" s="160"/>
      <c r="Z98" s="160"/>
    </row>
    <row r="99" spans="1:26" ht="12.75" thickBot="1">
      <c r="A99" s="10"/>
      <c r="B99" s="14"/>
      <c r="C99" s="109"/>
      <c r="D99" s="15"/>
      <c r="E99" s="15"/>
      <c r="F99" s="15"/>
      <c r="G99" s="15"/>
      <c r="H99" s="15"/>
      <c r="I99" s="79"/>
      <c r="J99" s="79"/>
      <c r="K99" s="15"/>
      <c r="L99" s="16"/>
      <c r="M99" s="160"/>
      <c r="N99" s="160"/>
      <c r="O99" s="160"/>
      <c r="P99" s="160"/>
      <c r="Q99" s="160"/>
      <c r="R99" s="160"/>
      <c r="S99" s="160"/>
      <c r="T99" s="160"/>
      <c r="U99" s="160"/>
      <c r="V99" s="160"/>
      <c r="W99" s="160"/>
      <c r="X99" s="160"/>
      <c r="Y99" s="160"/>
      <c r="Z99" s="160"/>
    </row>
    <row r="100" spans="1:26" ht="12.75" thickBot="1">
      <c r="A100" s="10"/>
      <c r="B100" s="128" t="s">
        <v>66</v>
      </c>
      <c r="C100" s="129"/>
      <c r="D100" s="103">
        <f>SUM(C89+C98+C34+K20+K47+K67+K80)</f>
        <v>0</v>
      </c>
      <c r="E100" s="15"/>
      <c r="F100" s="15"/>
      <c r="G100" s="15"/>
      <c r="H100" s="15"/>
      <c r="I100" s="79"/>
      <c r="J100" s="79"/>
      <c r="K100" s="15"/>
      <c r="L100" s="16"/>
      <c r="M100" s="160"/>
      <c r="N100" s="160"/>
      <c r="O100" s="160"/>
      <c r="P100" s="160"/>
      <c r="Q100" s="160"/>
      <c r="R100" s="160"/>
      <c r="S100" s="160"/>
      <c r="T100" s="160"/>
      <c r="U100" s="160"/>
      <c r="V100" s="160"/>
      <c r="W100" s="160"/>
      <c r="X100" s="160"/>
      <c r="Y100" s="160"/>
      <c r="Z100" s="160"/>
    </row>
    <row r="101" spans="1:26">
      <c r="A101" s="10"/>
      <c r="B101" s="14"/>
      <c r="C101" s="81"/>
      <c r="D101" s="7"/>
      <c r="E101" s="58"/>
      <c r="F101" s="58"/>
      <c r="G101" s="58"/>
      <c r="H101" s="58"/>
      <c r="I101" s="82"/>
      <c r="J101" s="82"/>
      <c r="K101" s="58"/>
      <c r="L101" s="16"/>
      <c r="M101" s="160"/>
      <c r="N101" s="160"/>
      <c r="O101" s="160"/>
      <c r="P101" s="160"/>
      <c r="Q101" s="160"/>
      <c r="R101" s="160"/>
      <c r="S101" s="160"/>
      <c r="T101" s="160"/>
      <c r="U101" s="160"/>
      <c r="V101" s="160"/>
      <c r="W101" s="160"/>
      <c r="X101" s="160"/>
      <c r="Y101" s="160"/>
      <c r="Z101" s="160"/>
    </row>
    <row r="102" spans="1:26" ht="12.75" thickBot="1">
      <c r="A102" s="10"/>
      <c r="B102" s="83"/>
      <c r="C102" s="84"/>
      <c r="D102" s="84"/>
      <c r="E102" s="84"/>
      <c r="F102" s="84"/>
      <c r="G102" s="84"/>
      <c r="H102" s="84"/>
      <c r="I102" s="84"/>
      <c r="J102" s="84"/>
      <c r="K102" s="84"/>
      <c r="L102" s="85"/>
      <c r="M102" s="160"/>
      <c r="N102" s="160"/>
      <c r="O102" s="160"/>
      <c r="P102" s="160"/>
      <c r="Q102" s="160"/>
      <c r="R102" s="160"/>
      <c r="S102" s="160"/>
      <c r="T102" s="160"/>
      <c r="U102" s="160"/>
      <c r="V102" s="160"/>
      <c r="W102" s="160"/>
      <c r="X102" s="160"/>
      <c r="Y102" s="160"/>
      <c r="Z102" s="160"/>
    </row>
    <row r="103" spans="1:26" ht="12.75" thickBot="1">
      <c r="A103" s="10"/>
      <c r="B103" s="130" t="s">
        <v>64</v>
      </c>
      <c r="C103" s="131"/>
      <c r="D103" s="135"/>
      <c r="E103" s="136"/>
      <c r="F103" s="136"/>
      <c r="G103" s="136"/>
      <c r="H103" s="136"/>
      <c r="I103" s="136"/>
      <c r="J103" s="136"/>
      <c r="K103" s="136"/>
      <c r="L103" s="91"/>
      <c r="M103" s="160"/>
      <c r="N103" s="160"/>
      <c r="O103" s="160"/>
      <c r="P103" s="160"/>
      <c r="Q103" s="160"/>
      <c r="R103" s="160"/>
      <c r="S103" s="160"/>
      <c r="T103" s="160"/>
      <c r="U103" s="160"/>
      <c r="V103" s="160"/>
      <c r="W103" s="160"/>
      <c r="X103" s="160"/>
      <c r="Y103" s="160"/>
      <c r="Z103" s="160"/>
    </row>
    <row r="104" spans="1:26" ht="9">
      <c r="B104" s="122"/>
      <c r="C104" s="123"/>
      <c r="D104" s="123"/>
      <c r="E104" s="123"/>
      <c r="F104" s="123"/>
      <c r="G104" s="123"/>
      <c r="H104" s="123"/>
      <c r="I104" s="123"/>
      <c r="J104" s="123"/>
      <c r="K104" s="123"/>
      <c r="L104" s="124"/>
      <c r="M104" s="160"/>
      <c r="N104" s="160"/>
      <c r="O104" s="160"/>
      <c r="P104" s="160"/>
      <c r="Q104" s="160"/>
      <c r="R104" s="160"/>
      <c r="S104" s="160"/>
      <c r="T104" s="160"/>
      <c r="U104" s="160"/>
      <c r="V104" s="160"/>
      <c r="W104" s="160"/>
      <c r="X104" s="160"/>
      <c r="Y104" s="160"/>
      <c r="Z104" s="160"/>
    </row>
    <row r="105" spans="1:26" ht="9">
      <c r="B105" s="122"/>
      <c r="C105" s="123"/>
      <c r="D105" s="123"/>
      <c r="E105" s="123"/>
      <c r="F105" s="123"/>
      <c r="G105" s="123"/>
      <c r="H105" s="123"/>
      <c r="I105" s="123"/>
      <c r="J105" s="123"/>
      <c r="K105" s="123"/>
      <c r="L105" s="124"/>
      <c r="M105" s="160"/>
      <c r="N105" s="160"/>
      <c r="O105" s="160"/>
      <c r="P105" s="160"/>
      <c r="Q105" s="160"/>
      <c r="R105" s="160"/>
      <c r="S105" s="160"/>
      <c r="T105" s="160"/>
      <c r="U105" s="160"/>
      <c r="V105" s="160"/>
      <c r="W105" s="160"/>
      <c r="X105" s="160"/>
      <c r="Y105" s="160"/>
      <c r="Z105" s="160"/>
    </row>
    <row r="106" spans="1:26" ht="9">
      <c r="B106" s="122"/>
      <c r="C106" s="123"/>
      <c r="D106" s="123"/>
      <c r="E106" s="123"/>
      <c r="F106" s="123"/>
      <c r="G106" s="123"/>
      <c r="H106" s="123"/>
      <c r="I106" s="123"/>
      <c r="J106" s="123"/>
      <c r="K106" s="123"/>
      <c r="L106" s="124"/>
      <c r="M106" s="160"/>
      <c r="N106" s="160"/>
      <c r="O106" s="160"/>
      <c r="P106" s="160"/>
      <c r="Q106" s="160"/>
      <c r="R106" s="160"/>
      <c r="S106" s="160"/>
      <c r="T106" s="160"/>
      <c r="U106" s="160"/>
      <c r="V106" s="160"/>
      <c r="W106" s="160"/>
      <c r="X106" s="160"/>
      <c r="Y106" s="160"/>
      <c r="Z106" s="160"/>
    </row>
    <row r="107" spans="1:26" ht="9">
      <c r="B107" s="122"/>
      <c r="C107" s="123"/>
      <c r="D107" s="123"/>
      <c r="E107" s="123"/>
      <c r="F107" s="123"/>
      <c r="G107" s="123"/>
      <c r="H107" s="123"/>
      <c r="I107" s="123"/>
      <c r="J107" s="123"/>
      <c r="K107" s="123"/>
      <c r="L107" s="124"/>
      <c r="M107" s="160"/>
      <c r="N107" s="160"/>
      <c r="O107" s="160"/>
      <c r="P107" s="160"/>
      <c r="Q107" s="160"/>
      <c r="R107" s="160"/>
      <c r="S107" s="160"/>
      <c r="T107" s="160"/>
      <c r="U107" s="160"/>
      <c r="V107" s="160"/>
      <c r="W107" s="160"/>
      <c r="X107" s="160"/>
      <c r="Y107" s="160"/>
      <c r="Z107" s="160"/>
    </row>
    <row r="108" spans="1:26" ht="9.75" thickBot="1">
      <c r="B108" s="125"/>
      <c r="C108" s="126"/>
      <c r="D108" s="126"/>
      <c r="E108" s="126"/>
      <c r="F108" s="126"/>
      <c r="G108" s="126"/>
      <c r="H108" s="126"/>
      <c r="I108" s="126"/>
      <c r="J108" s="126"/>
      <c r="K108" s="126"/>
      <c r="L108" s="127"/>
      <c r="M108" s="160"/>
      <c r="N108" s="160"/>
      <c r="O108" s="160"/>
      <c r="P108" s="160"/>
      <c r="Q108" s="160"/>
      <c r="R108" s="160"/>
      <c r="S108" s="160"/>
      <c r="T108" s="160"/>
      <c r="U108" s="160"/>
      <c r="V108" s="160"/>
      <c r="W108" s="160"/>
      <c r="X108" s="160"/>
      <c r="Y108" s="160"/>
      <c r="Z108" s="160"/>
    </row>
    <row r="109" spans="1:26">
      <c r="B109" s="86"/>
      <c r="C109" s="146"/>
      <c r="D109" s="146"/>
      <c r="E109" s="146"/>
      <c r="F109" s="146"/>
      <c r="G109" s="146"/>
      <c r="H109" s="146"/>
      <c r="I109" s="146"/>
      <c r="J109" s="86"/>
      <c r="K109" s="86"/>
      <c r="L109" s="10"/>
      <c r="M109" s="160"/>
      <c r="N109" s="160"/>
      <c r="O109" s="160"/>
      <c r="P109" s="160"/>
      <c r="Q109" s="160"/>
      <c r="R109" s="160"/>
      <c r="S109" s="160"/>
      <c r="T109" s="160"/>
      <c r="U109" s="160"/>
      <c r="V109" s="160"/>
      <c r="W109" s="160"/>
      <c r="X109" s="160"/>
      <c r="Y109" s="160"/>
      <c r="Z109" s="160"/>
    </row>
    <row r="110" spans="1:26">
      <c r="B110" s="86"/>
      <c r="C110" s="87" t="s">
        <v>79</v>
      </c>
      <c r="D110" s="86"/>
      <c r="E110" s="86"/>
      <c r="F110" s="86"/>
      <c r="G110" s="86"/>
      <c r="H110" s="86"/>
      <c r="I110" s="86"/>
      <c r="J110" s="86"/>
      <c r="K110" s="86"/>
      <c r="L110" s="10"/>
      <c r="M110" s="160"/>
      <c r="N110" s="160"/>
      <c r="O110" s="160"/>
      <c r="P110" s="160"/>
      <c r="Q110" s="160"/>
      <c r="R110" s="160"/>
      <c r="S110" s="160"/>
      <c r="T110" s="160"/>
      <c r="U110" s="160"/>
      <c r="V110" s="160"/>
      <c r="W110" s="160"/>
      <c r="X110" s="160"/>
      <c r="Y110" s="160"/>
      <c r="Z110" s="160"/>
    </row>
    <row r="111" spans="1:26">
      <c r="M111" s="160"/>
      <c r="N111" s="160"/>
      <c r="O111" s="160"/>
      <c r="P111" s="160"/>
      <c r="Q111" s="160"/>
      <c r="R111" s="160"/>
      <c r="S111" s="160"/>
      <c r="T111" s="160"/>
      <c r="U111" s="160"/>
      <c r="V111" s="160"/>
      <c r="W111" s="160"/>
      <c r="X111" s="160"/>
      <c r="Y111" s="160"/>
      <c r="Z111" s="160"/>
    </row>
    <row r="112" spans="1:26">
      <c r="M112" s="160"/>
      <c r="N112" s="160"/>
      <c r="O112" s="160"/>
      <c r="P112" s="160"/>
      <c r="Q112" s="160"/>
      <c r="R112" s="160"/>
      <c r="S112" s="160"/>
      <c r="T112" s="160"/>
      <c r="U112" s="160"/>
      <c r="V112" s="160"/>
      <c r="W112" s="160"/>
      <c r="X112" s="160"/>
      <c r="Y112" s="160"/>
      <c r="Z112" s="160"/>
    </row>
    <row r="113" spans="13:26">
      <c r="M113" s="160"/>
      <c r="N113" s="160"/>
      <c r="O113" s="160"/>
      <c r="P113" s="160"/>
      <c r="Q113" s="160"/>
      <c r="R113" s="160"/>
      <c r="S113" s="160"/>
      <c r="T113" s="160"/>
      <c r="U113" s="160"/>
      <c r="V113" s="160"/>
      <c r="W113" s="160"/>
      <c r="X113" s="160"/>
      <c r="Y113" s="160"/>
      <c r="Z113" s="160"/>
    </row>
  </sheetData>
  <sheetProtection algorithmName="SHA-512" hashValue="W85GoTTg0WIUDDbMgve0/1Ra4JOkcZ+6W1A3oi7nC7Szgxaq8BuEJVpZ3+v0lmPmAD/YzK1x3fXcGx4TBsgEPA==" saltValue="YQowZZBGKxLov+So5Sa2IA==" spinCount="100000" sheet="1" selectLockedCells="1"/>
  <mergeCells count="37">
    <mergeCell ref="C109:I109"/>
    <mergeCell ref="H43:K45"/>
    <mergeCell ref="C4:D4"/>
    <mergeCell ref="H4:I4"/>
    <mergeCell ref="J4:K4"/>
    <mergeCell ref="C5:D5"/>
    <mergeCell ref="J5:K5"/>
    <mergeCell ref="B7:L7"/>
    <mergeCell ref="F20:I20"/>
    <mergeCell ref="D34:E34"/>
    <mergeCell ref="F34:I34"/>
    <mergeCell ref="J34:K34"/>
    <mergeCell ref="D37:G37"/>
    <mergeCell ref="F47:I47"/>
    <mergeCell ref="D50:G50"/>
    <mergeCell ref="G52:H52"/>
    <mergeCell ref="J52:K52"/>
    <mergeCell ref="G53:H53"/>
    <mergeCell ref="J53:K53"/>
    <mergeCell ref="C1:J2"/>
    <mergeCell ref="J35:K35"/>
    <mergeCell ref="B104:L108"/>
    <mergeCell ref="E83:F83"/>
    <mergeCell ref="B100:C100"/>
    <mergeCell ref="B103:C103"/>
    <mergeCell ref="H72:I72"/>
    <mergeCell ref="H73:I73"/>
    <mergeCell ref="H74:I74"/>
    <mergeCell ref="D80:E80"/>
    <mergeCell ref="F80:I80"/>
    <mergeCell ref="D103:K103"/>
    <mergeCell ref="E92:F92"/>
    <mergeCell ref="G54:H54"/>
    <mergeCell ref="J54:K54"/>
    <mergeCell ref="D67:E67"/>
    <mergeCell ref="F67:I67"/>
    <mergeCell ref="E70:F70"/>
  </mergeCells>
  <conditionalFormatting sqref="C57 I52 C76">
    <cfRule type="expression" dxfId="0" priority="1" stopIfTrue="1">
      <formula>ISERROR(C52)</formula>
    </cfRule>
  </conditionalFormatting>
  <dataValidations count="41">
    <dataValidation allowBlank="1" showInputMessage="1" showErrorMessage="1" prompt="Enter amount from check or direct deposit and 1099.  Worksheet will provide monthly comparison average. Check the amount used to qualify, then enter the annual income from this source that is not taxed. The worksheet will apply a 25% adjustment and add to" sqref="B83 B92" xr:uid="{97AA2799-CE0D-4BC3-BA8C-F360823CC2C4}"/>
    <dataValidation allowBlank="1" showInputMessage="1" showErrorMessage="1" prompt="Enter income source, YTD, and previous earnings from W-2 or tax return." sqref="B70" xr:uid="{3FA7E916-31E3-4FDD-B695-075DF90E3A09}"/>
    <dataValidation allowBlank="1" showInputMessage="1" showErrorMessage="1" prompt="Enter YTD and previous year's commission. Enter the business expense from previous 2 year's tax returns.  The worksheet will apply an expense calculation based upon previous years expenses for YTD income." sqref="B50" xr:uid="{EB77A006-BCB9-44E0-9B52-609AF4855375}"/>
    <dataValidation allowBlank="1" showInputMessage="1" showErrorMessage="1" prompt="Enter Salary type for borrower, worksheet will calculate monthly income. Enter applicable data. The salary income should be used unless lower Y-T-D or past year income would suggest a more conservative approach.  Choose stable income." sqref="B23" xr:uid="{CE8CA033-0C79-42F5-A346-34284B8F9B97}"/>
    <dataValidation allowBlank="1" showInputMessage="1" showErrorMessage="1" prompt="Enter applicable information in fields.  The worksheet will automatically calculate the lowest income average. However, if a more reasonable approach should be used; utilize the check box next to that approach." sqref="B9" xr:uid="{622AB158-D47E-449F-85D1-098880672DBD}"/>
    <dataValidation allowBlank="1" showInputMessage="1" showErrorMessage="1" prompt="Break out Bonus/Overtime Income from borrowers total income.  Do NOT double count earnings under hourly or salary income sections.  Back out any bonus or overtime earnings from W-2s in those sections and include in bonus/overtime section." sqref="B37" xr:uid="{0E4F858E-8F8E-461B-B79A-8083B246692A}"/>
    <dataValidation allowBlank="1" showInputMessage="1" showErrorMessage="1" prompt="Enter Income as Reflected on 1099" sqref="C86 C95" xr:uid="{8815457A-50F0-4139-880C-C8B6423031CF}"/>
    <dataValidation allowBlank="1" showInputMessage="1" showErrorMessage="1" prompt="Enter amount of Monthly Social Security Check or Direct Deposit Amount" sqref="C85 C94" xr:uid="{352CECF1-966C-4AD9-BA8C-CEC30E98574B}"/>
    <dataValidation allowBlank="1" showInputMessage="1" showErrorMessage="1" prompt="selecting this checkbox will use this figure in the calculations" sqref="C15" xr:uid="{DE152010-A37A-44AB-8CFD-1FD18DE6947F}"/>
    <dataValidation allowBlank="1" showInputMessage="1" showErrorMessage="1" prompt="Enter Other Income From W-2" sqref="C73:C74" xr:uid="{1985B2E2-7007-4DFB-A4B0-4A437FFD37F6}"/>
    <dataValidation allowBlank="1" showInputMessage="1" showErrorMessage="1" prompt="Enter the number of months reflected" sqref="G72:G74" xr:uid="{2F95F8DF-5245-45FA-A57A-AAA335DE56C5}"/>
    <dataValidation allowBlank="1" showInputMessage="1" showErrorMessage="1" prompt="Enter Year-to-Date Income Amount" sqref="C72" xr:uid="{FF0714A5-B644-4274-8C27-E32D0814A391}"/>
    <dataValidation allowBlank="1" showInputMessage="1" showErrorMessage="1" prompt="Enter the Number of Months" sqref="G57:G59" xr:uid="{FB680BF8-281E-418E-A124-038941CAA1FA}"/>
    <dataValidation allowBlank="1" showInputMessage="1" showErrorMessage="1" prompt="Enter Prev. year Comm. Less any  Base salary" sqref="C54:C55" xr:uid="{3DF897EB-A57F-4806-9DF2-47DA7E6220A6}"/>
    <dataValidation allowBlank="1" showInputMessage="1" showErrorMessage="1" prompt="Enter the 2106 Expenses (if any)" sqref="I53:I55" xr:uid="{FBF8E8EE-3123-44AE-A6DA-B73410FC76C4}"/>
    <dataValidation allowBlank="1" showInputMessage="1" showErrorMessage="1" prompt="Enter Prev. Year Comm. Less any Base salary" sqref="C53" xr:uid="{EC0F5080-85B3-433E-8C2A-DC4BFC903DD1}"/>
    <dataValidation allowBlank="1" showInputMessage="1" showErrorMessage="1" prompt="Enter source of Other Income_x000a_" sqref="E70:F70 E83:F83 E92:F92" xr:uid="{34AC180D-9A70-4FB3-A777-10B46267D36C}"/>
    <dataValidation allowBlank="1" showInputMessage="1" showErrorMessage="1" prompt="Deduct YTD Commission from Base" sqref="C52" xr:uid="{80EDAD86-8A2F-4173-9BF1-E69E9833CFAF}"/>
    <dataValidation allowBlank="1" showInputMessage="1" showErrorMessage="1" prompt="Enter the Number of Months Reflected" sqref="G41" xr:uid="{FC8098CB-2FB3-4449-94F1-6C240B767F1F}"/>
    <dataValidation allowBlank="1" showInputMessage="1" showErrorMessage="1" prompt="Deduct Bonus/OT from annual Base Salary" sqref="C40:C41" xr:uid="{F71DAF28-0218-44A3-A431-85940137428B}"/>
    <dataValidation allowBlank="1" showInputMessage="1" showErrorMessage="1" prompt="Enter Number of months reflected" sqref="G39:G40" xr:uid="{BDCE7605-70B8-4C1E-B92C-773AD93D8D7D}"/>
    <dataValidation allowBlank="1" showInputMessage="1" showErrorMessage="1" prompt="Deduct YTD Bonus/OT from Base Salary" sqref="C39" xr:uid="{49535FA1-FECD-4F46-BBE6-1F2508CAC3D8}"/>
    <dataValidation allowBlank="1" showInputMessage="1" showErrorMessage="1" prompt="Enter Number of Months reflected by W-2" sqref="G31:G32" xr:uid="{E838781A-BCAC-4EB3-9974-76F840B1865E}"/>
    <dataValidation allowBlank="1" showInputMessage="1" showErrorMessage="1" prompt="Enter W-2 Income" sqref="C31:C32" xr:uid="{E4E11E5A-50D6-4E45-8FA4-6FC78AFA7F97}"/>
    <dataValidation allowBlank="1" showInputMessage="1" showErrorMessage="1" prompt="Enter Number of Months reflected on Pay Stub" sqref="G30" xr:uid="{E9427A51-8444-4609-9356-06C048E947EF}"/>
    <dataValidation allowBlank="1" showInputMessage="1" showErrorMessage="1" prompt="Enter Borrower's Employer" sqref="C5:D5" xr:uid="{03049AB2-AECD-4364-8156-13D127F49A54}"/>
    <dataValidation allowBlank="1" showInputMessage="1" showErrorMessage="1" prompt="Enter Borrower's Name" sqref="C4:D4" xr:uid="{1FD0F6A3-5F91-420E-9FD4-654958CCC30E}"/>
    <dataValidation allowBlank="1" showInputMessage="1" showErrorMessage="1" prompt="Enter Tax Year" sqref="E12:E13 E73:E74" xr:uid="{5BED5250-88A1-454B-8A9E-D1E509406B4E}"/>
    <dataValidation allowBlank="1" showInputMessage="1" showErrorMessage="1" prompt="Enter Year to Date Salary as reflected on Pay Stub" sqref="C30" xr:uid="{E719B9D9-4750-4D8E-BE61-A7B1D40578F6}"/>
    <dataValidation allowBlank="1" showInputMessage="1" showErrorMessage="1" prompt="If Paid Weekly enter Weekly Salary" sqref="C28" xr:uid="{E86A8EB3-7512-4069-A35B-175B01B6AE6E}"/>
    <dataValidation allowBlank="1" showInputMessage="1" showErrorMessage="1" prompt="If paid Bi-Monthly enter Bi-Monthly Salary" sqref="C27" xr:uid="{F4408B54-259F-4DB8-930C-1A9616B72916}"/>
    <dataValidation allowBlank="1" showInputMessage="1" showErrorMessage="1" prompt="If paid Bi-Weekly Enter Bi-Weekly salary" sqref="C26" xr:uid="{C6731512-8B8C-4BE2-BF30-83DB3F05CEE2}"/>
    <dataValidation allowBlank="1" showInputMessage="1" showErrorMessage="1" prompt="If paid monthly enter Monthly Salary" sqref="C25" xr:uid="{FAD340E7-E393-46EC-9AA4-9F14A16ADFB0}"/>
    <dataValidation allowBlank="1" showInputMessage="1" showErrorMessage="1" prompt="Enter Number of months worked for this Tax Year" sqref="G12:G13" xr:uid="{147D9CE4-7A8D-4E50-87A3-65873876BA95}"/>
    <dataValidation allowBlank="1" showInputMessage="1" showErrorMessage="1" prompt="Enter Salary from W-2" sqref="C12:C13" xr:uid="{D519FC5F-E44B-4AFC-9913-E4B1BC7902F5}"/>
    <dataValidation allowBlank="1" showInputMessage="1" showErrorMessage="1" prompt="Enter The Number of Months" sqref="G11" xr:uid="{7BCEB6C7-C9AF-4ACE-B796-241FFF92D23B}"/>
    <dataValidation allowBlank="1" showInputMessage="1" showErrorMessage="1" prompt="Enter Year-to-Date Earnings Reflected on Pay Stub" sqref="C11" xr:uid="{DDE525D9-432F-427D-8388-F893A12DB90A}"/>
    <dataValidation allowBlank="1" showInputMessage="1" showErrorMessage="1" prompt="Enter Number of Hours worked Per week" sqref="G10" xr:uid="{DE412FB8-5C23-48A7-A42F-842A20891FFE}"/>
    <dataValidation allowBlank="1" showInputMessage="1" showErrorMessage="1" prompt="Enter Loan Number" sqref="J4:K4" xr:uid="{5A7FF0A4-A236-45CE-A025-1B898C8A95DA}"/>
    <dataValidation allowBlank="1" showInputMessage="1" showErrorMessage="1" prompt="Enter the Hourly Pay Rate" sqref="C10" xr:uid="{B95DD71A-498D-4E81-B398-1A97B9AE7B1A}"/>
    <dataValidation type="list" allowBlank="1" showInputMessage="1" showErrorMessage="1" sqref="B97 B88" xr:uid="{F97CF81B-5F0F-467B-95D1-6683D044F1E0}">
      <formula1>$O$87:$O$89</formula1>
    </dataValidation>
  </dataValidations>
  <printOptions horizontalCentered="1"/>
  <pageMargins left="0.25" right="0.25" top="0.25" bottom="0.25" header="0.3" footer="0.3"/>
  <pageSetup scale="56"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xdr:col>
                    <xdr:colOff>523875</xdr:colOff>
                    <xdr:row>14</xdr:row>
                    <xdr:rowOff>104775</xdr:rowOff>
                  </from>
                  <to>
                    <xdr:col>1</xdr:col>
                    <xdr:colOff>819150</xdr:colOff>
                    <xdr:row>16</xdr:row>
                    <xdr:rowOff>28575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xdr:col>
                    <xdr:colOff>523875</xdr:colOff>
                    <xdr:row>15</xdr:row>
                    <xdr:rowOff>104775</xdr:rowOff>
                  </from>
                  <to>
                    <xdr:col>1</xdr:col>
                    <xdr:colOff>819150</xdr:colOff>
                    <xdr:row>17</xdr:row>
                    <xdr:rowOff>38100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xdr:col>
                    <xdr:colOff>523875</xdr:colOff>
                    <xdr:row>16</xdr:row>
                    <xdr:rowOff>114300</xdr:rowOff>
                  </from>
                  <to>
                    <xdr:col>1</xdr:col>
                    <xdr:colOff>819150</xdr:colOff>
                    <xdr:row>18</xdr:row>
                    <xdr:rowOff>57150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1</xdr:col>
                    <xdr:colOff>533400</xdr:colOff>
                    <xdr:row>41</xdr:row>
                    <xdr:rowOff>114300</xdr:rowOff>
                  </from>
                  <to>
                    <xdr:col>1</xdr:col>
                    <xdr:colOff>800100</xdr:colOff>
                    <xdr:row>43</xdr:row>
                    <xdr:rowOff>28575</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1</xdr:col>
                    <xdr:colOff>533400</xdr:colOff>
                    <xdr:row>42</xdr:row>
                    <xdr:rowOff>123825</xdr:rowOff>
                  </from>
                  <to>
                    <xdr:col>1</xdr:col>
                    <xdr:colOff>790575</xdr:colOff>
                    <xdr:row>44</xdr:row>
                    <xdr:rowOff>28575</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1</xdr:col>
                    <xdr:colOff>533400</xdr:colOff>
                    <xdr:row>43</xdr:row>
                    <xdr:rowOff>114300</xdr:rowOff>
                  </from>
                  <to>
                    <xdr:col>1</xdr:col>
                    <xdr:colOff>800100</xdr:colOff>
                    <xdr:row>45</xdr:row>
                    <xdr:rowOff>57150</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1</xdr:col>
                    <xdr:colOff>523875</xdr:colOff>
                    <xdr:row>13</xdr:row>
                    <xdr:rowOff>104775</xdr:rowOff>
                  </from>
                  <to>
                    <xdr:col>1</xdr:col>
                    <xdr:colOff>819150</xdr:colOff>
                    <xdr:row>15</xdr:row>
                    <xdr:rowOff>28575</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1</xdr:col>
                    <xdr:colOff>552450</xdr:colOff>
                    <xdr:row>59</xdr:row>
                    <xdr:rowOff>133350</xdr:rowOff>
                  </from>
                  <to>
                    <xdr:col>1</xdr:col>
                    <xdr:colOff>781050</xdr:colOff>
                    <xdr:row>61</xdr:row>
                    <xdr:rowOff>38100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from>
                    <xdr:col>1</xdr:col>
                    <xdr:colOff>552450</xdr:colOff>
                    <xdr:row>60</xdr:row>
                    <xdr:rowOff>133350</xdr:rowOff>
                  </from>
                  <to>
                    <xdr:col>1</xdr:col>
                    <xdr:colOff>781050</xdr:colOff>
                    <xdr:row>62</xdr:row>
                    <xdr:rowOff>57150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from>
                    <xdr:col>1</xdr:col>
                    <xdr:colOff>552450</xdr:colOff>
                    <xdr:row>61</xdr:row>
                    <xdr:rowOff>133350</xdr:rowOff>
                  </from>
                  <to>
                    <xdr:col>1</xdr:col>
                    <xdr:colOff>781050</xdr:colOff>
                    <xdr:row>63</xdr:row>
                    <xdr:rowOff>57150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from>
                    <xdr:col>1</xdr:col>
                    <xdr:colOff>514350</xdr:colOff>
                    <xdr:row>74</xdr:row>
                    <xdr:rowOff>104775</xdr:rowOff>
                  </from>
                  <to>
                    <xdr:col>1</xdr:col>
                    <xdr:colOff>819150</xdr:colOff>
                    <xdr:row>76</xdr:row>
                    <xdr:rowOff>38100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moveWithCells="1">
                  <from>
                    <xdr:col>1</xdr:col>
                    <xdr:colOff>514350</xdr:colOff>
                    <xdr:row>75</xdr:row>
                    <xdr:rowOff>104775</xdr:rowOff>
                  </from>
                  <to>
                    <xdr:col>1</xdr:col>
                    <xdr:colOff>819150</xdr:colOff>
                    <xdr:row>77</xdr:row>
                    <xdr:rowOff>38100</xdr:rowOff>
                  </to>
                </anchor>
              </controlPr>
            </control>
          </mc:Choice>
        </mc:AlternateContent>
        <mc:AlternateContent xmlns:mc="http://schemas.openxmlformats.org/markup-compatibility/2006">
          <mc:Choice Requires="x14">
            <control shapeId="2061" r:id="rId16" name="Check Box 13">
              <controlPr locked="0" defaultSize="0" autoFill="0" autoLine="0" autoPict="0">
                <anchor moveWithCells="1">
                  <from>
                    <xdr:col>1</xdr:col>
                    <xdr:colOff>514350</xdr:colOff>
                    <xdr:row>76</xdr:row>
                    <xdr:rowOff>104775</xdr:rowOff>
                  </from>
                  <to>
                    <xdr:col>1</xdr:col>
                    <xdr:colOff>819150</xdr:colOff>
                    <xdr:row>78</xdr:row>
                    <xdr:rowOff>38100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moveWithCells="1">
                  <from>
                    <xdr:col>1</xdr:col>
                    <xdr:colOff>542925</xdr:colOff>
                    <xdr:row>23</xdr:row>
                    <xdr:rowOff>104775</xdr:rowOff>
                  </from>
                  <to>
                    <xdr:col>1</xdr:col>
                    <xdr:colOff>790575</xdr:colOff>
                    <xdr:row>25</xdr:row>
                    <xdr:rowOff>28575</xdr:rowOff>
                  </to>
                </anchor>
              </controlPr>
            </control>
          </mc:Choice>
        </mc:AlternateContent>
        <mc:AlternateContent xmlns:mc="http://schemas.openxmlformats.org/markup-compatibility/2006">
          <mc:Choice Requires="x14">
            <control shapeId="2063" r:id="rId18" name="Check Box 15">
              <controlPr locked="0" defaultSize="0" autoFill="0" autoLine="0" autoPict="0">
                <anchor moveWithCells="1">
                  <from>
                    <xdr:col>1</xdr:col>
                    <xdr:colOff>542925</xdr:colOff>
                    <xdr:row>24</xdr:row>
                    <xdr:rowOff>104775</xdr:rowOff>
                  </from>
                  <to>
                    <xdr:col>1</xdr:col>
                    <xdr:colOff>790575</xdr:colOff>
                    <xdr:row>26</xdr:row>
                    <xdr:rowOff>28575</xdr:rowOff>
                  </to>
                </anchor>
              </controlPr>
            </control>
          </mc:Choice>
        </mc:AlternateContent>
        <mc:AlternateContent xmlns:mc="http://schemas.openxmlformats.org/markup-compatibility/2006">
          <mc:Choice Requires="x14">
            <control shapeId="2064" r:id="rId19" name="Check Box 16">
              <controlPr locked="0" defaultSize="0" autoFill="0" autoLine="0" autoPict="0">
                <anchor moveWithCells="1">
                  <from>
                    <xdr:col>1</xdr:col>
                    <xdr:colOff>542925</xdr:colOff>
                    <xdr:row>25</xdr:row>
                    <xdr:rowOff>114300</xdr:rowOff>
                  </from>
                  <to>
                    <xdr:col>1</xdr:col>
                    <xdr:colOff>790575</xdr:colOff>
                    <xdr:row>27</xdr:row>
                    <xdr:rowOff>38100</xdr:rowOff>
                  </to>
                </anchor>
              </controlPr>
            </control>
          </mc:Choice>
        </mc:AlternateContent>
        <mc:AlternateContent xmlns:mc="http://schemas.openxmlformats.org/markup-compatibility/2006">
          <mc:Choice Requires="x14">
            <control shapeId="2065" r:id="rId20" name="Check Box 17">
              <controlPr locked="0" defaultSize="0" autoFill="0" autoLine="0" autoPict="0">
                <anchor moveWithCells="1">
                  <from>
                    <xdr:col>1</xdr:col>
                    <xdr:colOff>542925</xdr:colOff>
                    <xdr:row>26</xdr:row>
                    <xdr:rowOff>133350</xdr:rowOff>
                  </from>
                  <to>
                    <xdr:col>1</xdr:col>
                    <xdr:colOff>790575</xdr:colOff>
                    <xdr:row>28</xdr:row>
                    <xdr:rowOff>57150</xdr:rowOff>
                  </to>
                </anchor>
              </controlPr>
            </control>
          </mc:Choice>
        </mc:AlternateContent>
        <mc:AlternateContent xmlns:mc="http://schemas.openxmlformats.org/markup-compatibility/2006">
          <mc:Choice Requires="x14">
            <control shapeId="2066" r:id="rId21" name="Check Box 18">
              <controlPr locked="0" defaultSize="0" autoFill="0" autoLine="0" autoPict="0">
                <anchor moveWithCells="1">
                  <from>
                    <xdr:col>1</xdr:col>
                    <xdr:colOff>542925</xdr:colOff>
                    <xdr:row>28</xdr:row>
                    <xdr:rowOff>114300</xdr:rowOff>
                  </from>
                  <to>
                    <xdr:col>1</xdr:col>
                    <xdr:colOff>790575</xdr:colOff>
                    <xdr:row>30</xdr:row>
                    <xdr:rowOff>57150</xdr:rowOff>
                  </to>
                </anchor>
              </controlPr>
            </control>
          </mc:Choice>
        </mc:AlternateContent>
        <mc:AlternateContent xmlns:mc="http://schemas.openxmlformats.org/markup-compatibility/2006">
          <mc:Choice Requires="x14">
            <control shapeId="2067" r:id="rId22" name="Check Box 19">
              <controlPr locked="0" defaultSize="0" autoFill="0" autoLine="0" autoPict="0">
                <anchor moveWithCells="1">
                  <from>
                    <xdr:col>1</xdr:col>
                    <xdr:colOff>542925</xdr:colOff>
                    <xdr:row>29</xdr:row>
                    <xdr:rowOff>123825</xdr:rowOff>
                  </from>
                  <to>
                    <xdr:col>1</xdr:col>
                    <xdr:colOff>790575</xdr:colOff>
                    <xdr:row>31</xdr:row>
                    <xdr:rowOff>57150</xdr:rowOff>
                  </to>
                </anchor>
              </controlPr>
            </control>
          </mc:Choice>
        </mc:AlternateContent>
        <mc:AlternateContent xmlns:mc="http://schemas.openxmlformats.org/markup-compatibility/2006">
          <mc:Choice Requires="x14">
            <control shapeId="2068" r:id="rId23" name="Check Box 20">
              <controlPr locked="0" defaultSize="0" autoFill="0" autoLine="0" autoPict="0">
                <anchor moveWithCells="1">
                  <from>
                    <xdr:col>1</xdr:col>
                    <xdr:colOff>542925</xdr:colOff>
                    <xdr:row>30</xdr:row>
                    <xdr:rowOff>133350</xdr:rowOff>
                  </from>
                  <to>
                    <xdr:col>1</xdr:col>
                    <xdr:colOff>790575</xdr:colOff>
                    <xdr:row>32</xdr:row>
                    <xdr:rowOff>57150</xdr:rowOff>
                  </to>
                </anchor>
              </controlPr>
            </control>
          </mc:Choice>
        </mc:AlternateContent>
        <mc:AlternateContent xmlns:mc="http://schemas.openxmlformats.org/markup-compatibility/2006">
          <mc:Choice Requires="x14">
            <control shapeId="2071" r:id="rId24" name="Check Box 23">
              <controlPr locked="0" defaultSize="0" autoFill="0" autoLine="0" autoPict="0">
                <anchor moveWithCells="1">
                  <from>
                    <xdr:col>1</xdr:col>
                    <xdr:colOff>514350</xdr:colOff>
                    <xdr:row>83</xdr:row>
                    <xdr:rowOff>123825</xdr:rowOff>
                  </from>
                  <to>
                    <xdr:col>1</xdr:col>
                    <xdr:colOff>819150</xdr:colOff>
                    <xdr:row>85</xdr:row>
                    <xdr:rowOff>57150</xdr:rowOff>
                  </to>
                </anchor>
              </controlPr>
            </control>
          </mc:Choice>
        </mc:AlternateContent>
        <mc:AlternateContent xmlns:mc="http://schemas.openxmlformats.org/markup-compatibility/2006">
          <mc:Choice Requires="x14">
            <control shapeId="2072" r:id="rId25" name="Check Box 24">
              <controlPr locked="0" defaultSize="0" autoFill="0" autoLine="0" autoPict="0">
                <anchor moveWithCells="1">
                  <from>
                    <xdr:col>1</xdr:col>
                    <xdr:colOff>514350</xdr:colOff>
                    <xdr:row>84</xdr:row>
                    <xdr:rowOff>123825</xdr:rowOff>
                  </from>
                  <to>
                    <xdr:col>1</xdr:col>
                    <xdr:colOff>819150</xdr:colOff>
                    <xdr:row>86</xdr:row>
                    <xdr:rowOff>57150</xdr:rowOff>
                  </to>
                </anchor>
              </controlPr>
            </control>
          </mc:Choice>
        </mc:AlternateContent>
        <mc:AlternateContent xmlns:mc="http://schemas.openxmlformats.org/markup-compatibility/2006">
          <mc:Choice Requires="x14">
            <control shapeId="2074" r:id="rId26" name="Check Box 26">
              <controlPr locked="0" defaultSize="0" autoFill="0" autoLine="0" autoPict="0">
                <anchor moveWithCells="1">
                  <from>
                    <xdr:col>1</xdr:col>
                    <xdr:colOff>514350</xdr:colOff>
                    <xdr:row>92</xdr:row>
                    <xdr:rowOff>123825</xdr:rowOff>
                  </from>
                  <to>
                    <xdr:col>1</xdr:col>
                    <xdr:colOff>819150</xdr:colOff>
                    <xdr:row>94</xdr:row>
                    <xdr:rowOff>47625</xdr:rowOff>
                  </to>
                </anchor>
              </controlPr>
            </control>
          </mc:Choice>
        </mc:AlternateContent>
        <mc:AlternateContent xmlns:mc="http://schemas.openxmlformats.org/markup-compatibility/2006">
          <mc:Choice Requires="x14">
            <control shapeId="2075" r:id="rId27" name="Check Box 27">
              <controlPr locked="0" defaultSize="0" autoFill="0" autoLine="0" autoPict="0">
                <anchor moveWithCells="1">
                  <from>
                    <xdr:col>1</xdr:col>
                    <xdr:colOff>514350</xdr:colOff>
                    <xdr:row>93</xdr:row>
                    <xdr:rowOff>123825</xdr:rowOff>
                  </from>
                  <to>
                    <xdr:col>1</xdr:col>
                    <xdr:colOff>819150</xdr:colOff>
                    <xdr:row>95</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a831b724-560d-41bb-a7f0-593f1e1cf2c9" origin="userSelected">
  <element uid="id_classification_nonbusiness" value=""/>
  <element uid="78ca77a2-5b0f-4c8b-9fd2-e0d76e76104a"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PGVsZW1lbnQgdWlkPSI3OGNhNzdhMi01YjBmLTRjOGItOWZkMi1lMGQ3NmU3NjEwNGEiIHZhbHVlPSIiIHhtbG5zPSJodHRwOi8vd3d3LmJvbGRvbmphbWVzLmNvbS8yMDA4LzAxL3NpZS9pbnRlcm5hbC9sYWJlbCIgLz48L3Npc2w+PFVzZXJOYW1lPkdFTldPUlRIXDIxNzAxNzMwNDwvVXNlck5hbWU+PERhdGVUaW1lPjEvMjkvMjAyMSAyOjU0OjM2IFBNPC9EYXRlVGltZT48TGFiZWxTdHJpbmc+VU5SRVNUUklDVEVEPC9MYWJlbFN0cmluZz48L2l0ZW0+PC9sYWJlbEhpc3Rvcnk+</Value>
</WrappedLabelHistory>
</file>

<file path=customXml/itemProps1.xml><?xml version="1.0" encoding="utf-8"?>
<ds:datastoreItem xmlns:ds="http://schemas.openxmlformats.org/officeDocument/2006/customXml" ds:itemID="{616C6337-3696-40AC-ADD6-A41D957715F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DBB2AC9A-F225-45DE-9F4D-9EA30F65A2D9}">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Income Calculation Worksheet</vt:lpstr>
    </vt:vector>
  </TitlesOfParts>
  <Company>GMAC ResCap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emuscovi</dc:creator>
  <cp:lastModifiedBy>Pilson, Timmie (Genworth)</cp:lastModifiedBy>
  <cp:lastPrinted>2021-01-29T16:18:56Z</cp:lastPrinted>
  <dcterms:created xsi:type="dcterms:W3CDTF">2010-10-27T15:33:25Z</dcterms:created>
  <dcterms:modified xsi:type="dcterms:W3CDTF">2021-04-09T12:10:12Z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{10ECA0D3-6D7B-42C3-8B9A-9A0374DCDA0E}</vt:lpwstr>
  </property>
  <property fmtid="{D5CDD505-2E9C-101B-9397-08002B2CF9AE}" pid="3" name="docIndexRef">
    <vt:lpwstr>86dd36f4-3bca-4f37-a5c8-526a7f280b4f</vt:lpwstr>
  </property>
  <property fmtid="{D5CDD505-2E9C-101B-9397-08002B2CF9AE}" pid="4" name="bjSaver">
    <vt:lpwstr>IEQ+HSBIK/5Gayh0GZH2fm2VlqBnXTaV</vt:lpwstr>
  </property>
  <property fmtid="{D5CDD505-2E9C-101B-9397-08002B2CF9AE}" pid="5" name="bjDocumentLabelXML">
    <vt:lpwstr>&lt;?xml version="1.0" encoding="us-ascii"?&gt;&lt;sisl xmlns:xsi="http://www.w3.org/2001/XMLSchema-instance" xmlns:xsd="http://www.w3.org/2001/XMLSchema" sislVersion="0" policy="a831b724-560d-41bb-a7f0-593f1e1cf2c9" origin="userSelected" xmlns="http://www.boldonj</vt:lpwstr>
  </property>
  <property fmtid="{D5CDD505-2E9C-101B-9397-08002B2CF9AE}" pid="6" name="bjDocumentLabelXML-0">
    <vt:lpwstr>ames.com/2008/01/sie/internal/label"&gt;&lt;element uid="id_classification_nonbusiness" value="" /&gt;&lt;element uid="78ca77a2-5b0f-4c8b-9fd2-e0d76e76104a" value="" /&gt;&lt;/sisl&gt;</vt:lpwstr>
  </property>
  <property fmtid="{D5CDD505-2E9C-101B-9397-08002B2CF9AE}" pid="7" name="bjDocumentSecurityLabel">
    <vt:lpwstr>UNRESTRICTED</vt:lpwstr>
  </property>
  <property fmtid="{D5CDD505-2E9C-101B-9397-08002B2CF9AE}" pid="8" name="bjClsUserRVM">
    <vt:lpwstr>[]</vt:lpwstr>
  </property>
  <property fmtid="{D5CDD505-2E9C-101B-9397-08002B2CF9AE}" pid="9" name="bjLabelHistoryID">
    <vt:lpwstr>{DBB2AC9A-F225-45DE-9F4D-9EA30F65A2D9}</vt:lpwstr>
  </property>
</Properties>
</file>